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9dc96e9d66949b/Forucom from 01.05.25/Тримесечни и годишни отчети/3то 2025/Коригирани от Арсов/За подпис и качване/"/>
    </mc:Choice>
  </mc:AlternateContent>
  <xr:revisionPtr revIDLastSave="0" documentId="8_{D3A7C795-F055-4BB9-89BD-77A23394B027}" xr6:coauthVersionLast="47" xr6:coauthVersionMax="47" xr10:uidLastSave="{00000000-0000-0000-0000-000000000000}"/>
  <bookViews>
    <workbookView xWindow="14310" yWindow="0" windowWidth="14580" windowHeight="17370" tabRatio="814" firstSheet="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8" l="1"/>
  <c r="J11" i="8"/>
  <c r="N11" i="8"/>
  <c r="Q11" i="8"/>
  <c r="R11" i="8"/>
  <c r="G12" i="8"/>
  <c r="J12" i="8"/>
  <c r="N12" i="8"/>
  <c r="Q12" i="8"/>
  <c r="R12" i="8"/>
  <c r="G13" i="8"/>
  <c r="J13" i="8"/>
  <c r="N13" i="8"/>
  <c r="Q13" i="8"/>
  <c r="R13" i="8"/>
  <c r="G14" i="8"/>
  <c r="J14" i="8" s="1"/>
  <c r="R14" i="8" s="1"/>
  <c r="N14" i="8"/>
  <c r="Q14" i="8"/>
  <c r="G15" i="8"/>
  <c r="J15" i="8"/>
  <c r="N15" i="8"/>
  <c r="Q15" i="8"/>
  <c r="R15" i="8"/>
  <c r="G16" i="8"/>
  <c r="J16" i="8"/>
  <c r="N16" i="8"/>
  <c r="Q16" i="8"/>
  <c r="R16" i="8"/>
  <c r="G17" i="8"/>
  <c r="J17" i="8"/>
  <c r="R17" i="8" s="1"/>
  <c r="N17" i="8"/>
  <c r="Q17" i="8"/>
  <c r="G18" i="8"/>
  <c r="J18" i="8"/>
  <c r="N18" i="8"/>
  <c r="Q18" i="8"/>
  <c r="R18" i="8"/>
  <c r="D19" i="8"/>
  <c r="E19" i="8"/>
  <c r="E43" i="8" s="1"/>
  <c r="F19" i="8"/>
  <c r="F43" i="8" s="1"/>
  <c r="G19" i="8"/>
  <c r="H19" i="8"/>
  <c r="I19" i="8"/>
  <c r="J19" i="8"/>
  <c r="K19" i="8"/>
  <c r="N19" i="8" s="1"/>
  <c r="L19" i="8"/>
  <c r="M19" i="8"/>
  <c r="O19" i="8"/>
  <c r="O43" i="8" s="1"/>
  <c r="P19" i="8"/>
  <c r="P43" i="8" s="1"/>
  <c r="G20" i="8"/>
  <c r="J20" i="8"/>
  <c r="N20" i="8"/>
  <c r="Q20" i="8"/>
  <c r="R20" i="8"/>
  <c r="G22" i="8"/>
  <c r="J22" i="8"/>
  <c r="R22" i="8" s="1"/>
  <c r="N22" i="8"/>
  <c r="Q22" i="8"/>
  <c r="G23" i="8"/>
  <c r="J23" i="8"/>
  <c r="N23" i="8"/>
  <c r="Q23" i="8"/>
  <c r="R23" i="8"/>
  <c r="G24" i="8"/>
  <c r="J24" i="8"/>
  <c r="N24" i="8"/>
  <c r="Q24" i="8"/>
  <c r="R24" i="8"/>
  <c r="G25" i="8"/>
  <c r="J25" i="8"/>
  <c r="N25" i="8"/>
  <c r="Q25" i="8"/>
  <c r="R25" i="8"/>
  <c r="G26" i="8"/>
  <c r="J26" i="8"/>
  <c r="N26" i="8"/>
  <c r="Q26" i="8"/>
  <c r="R26" i="8"/>
  <c r="G27" i="8"/>
  <c r="J27" i="8"/>
  <c r="R27" i="8" s="1"/>
  <c r="N27" i="8"/>
  <c r="Q27" i="8"/>
  <c r="D28" i="8"/>
  <c r="E28" i="8"/>
  <c r="F28" i="8"/>
  <c r="G28" i="8"/>
  <c r="J28" i="8" s="1"/>
  <c r="R28" i="8" s="1"/>
  <c r="H28" i="8"/>
  <c r="I28" i="8"/>
  <c r="K28" i="8"/>
  <c r="L28" i="8"/>
  <c r="M28" i="8"/>
  <c r="M43" i="8" s="1"/>
  <c r="N28" i="8"/>
  <c r="O28" i="8"/>
  <c r="P28" i="8"/>
  <c r="Q28" i="8"/>
  <c r="E30" i="8"/>
  <c r="E41" i="8" s="1"/>
  <c r="F30" i="8"/>
  <c r="F41" i="8" s="1"/>
  <c r="G30" i="8"/>
  <c r="H30" i="8"/>
  <c r="H41" i="8" s="1"/>
  <c r="I30" i="8"/>
  <c r="I41" i="8" s="1"/>
  <c r="J30" i="8"/>
  <c r="K30" i="8"/>
  <c r="N30" i="8" s="1"/>
  <c r="Q30" i="8" s="1"/>
  <c r="L30" i="8"/>
  <c r="M30" i="8"/>
  <c r="O30" i="8"/>
  <c r="P30" i="8"/>
  <c r="G31" i="8"/>
  <c r="J31" i="8"/>
  <c r="N31" i="8"/>
  <c r="Q31" i="8"/>
  <c r="R31" i="8"/>
  <c r="G32" i="8"/>
  <c r="J32" i="8"/>
  <c r="R32" i="8" s="1"/>
  <c r="N32" i="8"/>
  <c r="Q32" i="8"/>
  <c r="G33" i="8"/>
  <c r="J33" i="8"/>
  <c r="N33" i="8"/>
  <c r="Q33" i="8"/>
  <c r="R33" i="8"/>
  <c r="G34" i="8"/>
  <c r="J34" i="8"/>
  <c r="N34" i="8"/>
  <c r="Q34" i="8"/>
  <c r="R34" i="8"/>
  <c r="D35" i="8"/>
  <c r="D41" i="8" s="1"/>
  <c r="G41" i="8" s="1"/>
  <c r="J41" i="8" s="1"/>
  <c r="E35" i="8"/>
  <c r="F35" i="8"/>
  <c r="G35" i="8"/>
  <c r="J35" i="8" s="1"/>
  <c r="R35" i="8" s="1"/>
  <c r="H35" i="8"/>
  <c r="I35" i="8"/>
  <c r="K35" i="8"/>
  <c r="L35" i="8"/>
  <c r="M35" i="8"/>
  <c r="N35" i="8"/>
  <c r="O35" i="8"/>
  <c r="P35" i="8"/>
  <c r="Q35" i="8"/>
  <c r="G36" i="8"/>
  <c r="J36" i="8"/>
  <c r="N36" i="8"/>
  <c r="Q36" i="8"/>
  <c r="R36" i="8"/>
  <c r="G37" i="8"/>
  <c r="J37" i="8" s="1"/>
  <c r="R37" i="8" s="1"/>
  <c r="N37" i="8"/>
  <c r="Q37" i="8"/>
  <c r="G38" i="8"/>
  <c r="J38" i="8"/>
  <c r="N38" i="8"/>
  <c r="Q38" i="8"/>
  <c r="R38" i="8"/>
  <c r="G39" i="8"/>
  <c r="J39" i="8"/>
  <c r="N39" i="8"/>
  <c r="Q39" i="8"/>
  <c r="R39" i="8"/>
  <c r="G40" i="8"/>
  <c r="J40" i="8"/>
  <c r="R40" i="8" s="1"/>
  <c r="N40" i="8"/>
  <c r="Q40" i="8"/>
  <c r="L41" i="8"/>
  <c r="M41" i="8"/>
  <c r="O41" i="8"/>
  <c r="P41" i="8"/>
  <c r="G42" i="8"/>
  <c r="J42" i="8"/>
  <c r="N42" i="8"/>
  <c r="Q42" i="8"/>
  <c r="R42" i="8"/>
  <c r="L43" i="8"/>
  <c r="D43" i="6"/>
  <c r="D44" i="6" s="1"/>
  <c r="D46" i="6" s="1"/>
  <c r="C43" i="6"/>
  <c r="C44" i="6" s="1"/>
  <c r="C46" i="6" s="1"/>
  <c r="D33" i="6"/>
  <c r="C33" i="6"/>
  <c r="D21" i="6"/>
  <c r="C21" i="6"/>
  <c r="D38" i="5"/>
  <c r="C38" i="5"/>
  <c r="H31" i="5"/>
  <c r="H36" i="5" s="1"/>
  <c r="G31" i="5"/>
  <c r="G36" i="5" s="1"/>
  <c r="D29" i="5"/>
  <c r="D31" i="5" s="1"/>
  <c r="C29" i="5"/>
  <c r="C31" i="5" s="1"/>
  <c r="H27" i="5"/>
  <c r="G27" i="5"/>
  <c r="D22" i="5"/>
  <c r="C22" i="5"/>
  <c r="H16" i="5"/>
  <c r="G16" i="5"/>
  <c r="H61" i="4"/>
  <c r="H71" i="4" s="1"/>
  <c r="H79" i="4" s="1"/>
  <c r="G61" i="4"/>
  <c r="G71" i="4" s="1"/>
  <c r="G79" i="4" s="1"/>
  <c r="H50" i="4"/>
  <c r="H56" i="4" s="1"/>
  <c r="G50" i="4"/>
  <c r="G56" i="4" s="1"/>
  <c r="H34" i="4"/>
  <c r="G34" i="4"/>
  <c r="H28" i="4"/>
  <c r="G28" i="4"/>
  <c r="H22" i="4"/>
  <c r="H26" i="4" s="1"/>
  <c r="H37" i="4" s="1"/>
  <c r="H95" i="4" s="1"/>
  <c r="G22" i="4"/>
  <c r="G26" i="4" s="1"/>
  <c r="G37" i="4" s="1"/>
  <c r="G95" i="4" s="1"/>
  <c r="H18" i="4"/>
  <c r="G18" i="4"/>
  <c r="D92" i="4"/>
  <c r="C92" i="4"/>
  <c r="D79" i="4"/>
  <c r="D85" i="4" s="1"/>
  <c r="C79" i="4"/>
  <c r="C85" i="4" s="1"/>
  <c r="D76" i="4"/>
  <c r="C76" i="4"/>
  <c r="D65" i="4"/>
  <c r="D94" i="4" s="1"/>
  <c r="C65" i="4"/>
  <c r="C94" i="4" s="1"/>
  <c r="D52" i="4"/>
  <c r="C52" i="4"/>
  <c r="D40" i="4"/>
  <c r="C40" i="4"/>
  <c r="D35" i="4"/>
  <c r="D46" i="4" s="1"/>
  <c r="D56" i="4" s="1"/>
  <c r="C35" i="4"/>
  <c r="C46" i="4" s="1"/>
  <c r="C56" i="4" s="1"/>
  <c r="D33" i="4"/>
  <c r="C33" i="4"/>
  <c r="D28" i="4"/>
  <c r="C28" i="4"/>
  <c r="D20" i="4"/>
  <c r="C20" i="4"/>
  <c r="Q19" i="8" l="1"/>
  <c r="R19" i="8" s="1"/>
  <c r="I43" i="8"/>
  <c r="H43" i="8"/>
  <c r="G43" i="8"/>
  <c r="R30" i="8"/>
  <c r="D43" i="8"/>
  <c r="J43" i="8"/>
  <c r="K41" i="8"/>
  <c r="N41" i="8" s="1"/>
  <c r="Q41" i="8" s="1"/>
  <c r="R41" i="8" s="1"/>
  <c r="C36" i="5"/>
  <c r="G33" i="5"/>
  <c r="D36" i="5"/>
  <c r="H33" i="5"/>
  <c r="C37" i="5"/>
  <c r="C42" i="5"/>
  <c r="G44" i="5" s="1"/>
  <c r="D37" i="5"/>
  <c r="D42" i="5"/>
  <c r="H44" i="5" s="1"/>
  <c r="C33" i="5"/>
  <c r="D33" i="5"/>
  <c r="C95" i="4"/>
  <c r="D95" i="4"/>
  <c r="R43" i="8" l="1"/>
  <c r="K43" i="8"/>
  <c r="N43" i="8"/>
  <c r="Q43" i="8"/>
  <c r="D45" i="5"/>
  <c r="H37" i="5"/>
  <c r="H42" i="5" s="1"/>
  <c r="C45" i="5"/>
  <c r="G37" i="5"/>
  <c r="G42" i="5" s="1"/>
  <c r="G45" i="5" l="1"/>
  <c r="C44" i="5"/>
  <c r="H45" i="5"/>
  <c r="D44" i="5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H1086" i="2"/>
  <c r="H1038" i="2"/>
  <c r="E91" i="9"/>
  <c r="H1128" i="2" s="1"/>
  <c r="E90" i="9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H1071" i="2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H1012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H969" i="2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565" i="2"/>
  <c r="H65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H218" i="2" s="1"/>
  <c r="E7" i="14"/>
  <c r="H79" i="2"/>
  <c r="E73" i="9"/>
  <c r="H1110" i="2" s="1"/>
  <c r="H1327" i="2"/>
  <c r="H147" i="2"/>
  <c r="H867" i="2"/>
  <c r="H777" i="2"/>
  <c r="H698" i="2"/>
  <c r="H567" i="2"/>
  <c r="H17" i="7"/>
  <c r="H332" i="2"/>
  <c r="H638" i="2"/>
  <c r="H562" i="2"/>
  <c r="H477" i="2"/>
  <c r="H945" i="2"/>
  <c r="D21" i="9"/>
  <c r="H953" i="2"/>
  <c r="H1192" i="2"/>
  <c r="H560" i="2"/>
  <c r="H890" i="2"/>
  <c r="H654" i="2"/>
  <c r="H1172" i="2"/>
  <c r="F87" i="9"/>
  <c r="H1303" i="2"/>
  <c r="H1325" i="2"/>
  <c r="H589" i="2"/>
  <c r="H829" i="2"/>
  <c r="H771" i="2"/>
  <c r="H891" i="2"/>
  <c r="H773" i="2"/>
  <c r="H893" i="2"/>
  <c r="H1081" i="2"/>
  <c r="H563" i="2"/>
  <c r="H747" i="2"/>
  <c r="H979" i="2"/>
  <c r="H950" i="2"/>
  <c r="H1133" i="2"/>
  <c r="H87" i="2"/>
  <c r="H903" i="2"/>
  <c r="E35" i="9"/>
  <c r="H996" i="2" s="1"/>
  <c r="H1320" i="2"/>
  <c r="H561" i="2"/>
  <c r="H1244" i="2"/>
  <c r="H863" i="2"/>
  <c r="D12" i="12"/>
  <c r="H124" i="2"/>
  <c r="H1305" i="2"/>
  <c r="E15" i="14"/>
  <c r="D15" i="14" s="1"/>
  <c r="H1296" i="2"/>
  <c r="H107" i="2"/>
  <c r="D13" i="12"/>
  <c r="H64" i="2"/>
  <c r="H57" i="2"/>
  <c r="H977" i="2"/>
  <c r="E21" i="9"/>
  <c r="H985" i="2" s="1"/>
  <c r="D45" i="9"/>
  <c r="H974" i="2" s="1"/>
  <c r="C21" i="9"/>
  <c r="H921" i="2" s="1"/>
  <c r="H918" i="2"/>
  <c r="H1130" i="2"/>
  <c r="G17" i="7"/>
  <c r="H310" i="2" s="1"/>
  <c r="A3" i="14"/>
  <c r="C75" i="2"/>
  <c r="C76" i="2"/>
  <c r="C78" i="2"/>
  <c r="C80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40" i="2"/>
  <c r="C141" i="2"/>
  <c r="C147" i="2"/>
  <c r="C148" i="2"/>
  <c r="C151" i="2"/>
  <c r="C159" i="2"/>
  <c r="C161" i="2"/>
  <c r="C163" i="2"/>
  <c r="C164" i="2"/>
  <c r="C167" i="2"/>
  <c r="C168" i="2"/>
  <c r="C169" i="2"/>
  <c r="C69" i="2"/>
  <c r="C68" i="2"/>
  <c r="C67" i="2"/>
  <c r="C64" i="2"/>
  <c r="C59" i="2"/>
  <c r="C51" i="2"/>
  <c r="C48" i="2"/>
  <c r="C47" i="2"/>
  <c r="C45" i="2"/>
  <c r="C43" i="2"/>
  <c r="C41" i="2"/>
  <c r="C40" i="2"/>
  <c r="C27" i="2"/>
  <c r="C25" i="2"/>
  <c r="C24" i="2"/>
  <c r="C21" i="2"/>
  <c r="C20" i="2"/>
  <c r="C19" i="2"/>
  <c r="C5" i="2"/>
  <c r="C4" i="2"/>
  <c r="C3" i="2"/>
  <c r="A5" i="9"/>
  <c r="A5" i="8"/>
  <c r="C1334" i="2"/>
  <c r="C1321" i="2"/>
  <c r="C1320" i="2"/>
  <c r="C1318" i="2"/>
  <c r="C1316" i="2"/>
  <c r="C1314" i="2"/>
  <c r="C1313" i="2"/>
  <c r="C1310" i="2"/>
  <c r="C1302" i="2"/>
  <c r="C1297" i="2"/>
  <c r="C1293" i="2"/>
  <c r="C1292" i="2"/>
  <c r="C1291" i="2"/>
  <c r="C1277" i="2"/>
  <c r="C1276" i="2"/>
  <c r="C1275" i="2"/>
  <c r="C1272" i="2"/>
  <c r="C1271" i="2"/>
  <c r="C1269" i="2"/>
  <c r="C1267" i="2"/>
  <c r="C1259" i="2"/>
  <c r="C1256" i="2"/>
  <c r="C1255" i="2"/>
  <c r="C1249" i="2"/>
  <c r="C1248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1" i="2"/>
  <c r="C1129" i="2"/>
  <c r="C1123" i="2"/>
  <c r="C1122" i="2"/>
  <c r="C1121" i="2"/>
  <c r="C1119" i="2"/>
  <c r="C1118" i="2"/>
  <c r="C1117" i="2"/>
  <c r="C1115" i="2"/>
  <c r="C1113" i="2"/>
  <c r="C1110" i="2"/>
  <c r="C1109" i="2"/>
  <c r="C1105" i="2"/>
  <c r="C1103" i="2"/>
  <c r="C1102" i="2"/>
  <c r="C1101" i="2"/>
  <c r="C1094" i="2"/>
  <c r="C1093" i="2"/>
  <c r="C1091" i="2"/>
  <c r="C1090" i="2"/>
  <c r="C1089" i="2"/>
  <c r="C1087" i="2"/>
  <c r="C1086" i="2"/>
  <c r="C1085" i="2"/>
  <c r="C1078" i="2"/>
  <c r="C1077" i="2"/>
  <c r="C1075" i="2"/>
  <c r="C1074" i="2"/>
  <c r="C1073" i="2"/>
  <c r="C1071" i="2"/>
  <c r="C1067" i="2"/>
  <c r="C1065" i="2"/>
  <c r="C1062" i="2"/>
  <c r="C1061" i="2"/>
  <c r="C1059" i="2"/>
  <c r="C1058" i="2"/>
  <c r="C1054" i="2"/>
  <c r="C1053" i="2"/>
  <c r="C1051" i="2"/>
  <c r="C1049" i="2"/>
  <c r="C1046" i="2"/>
  <c r="C1045" i="2"/>
  <c r="C1043" i="2"/>
  <c r="C1042" i="2"/>
  <c r="C1038" i="2"/>
  <c r="C1037" i="2"/>
  <c r="C1035" i="2"/>
  <c r="C1033" i="2"/>
  <c r="C1027" i="2"/>
  <c r="C1026" i="2"/>
  <c r="C1025" i="2"/>
  <c r="C1023" i="2"/>
  <c r="C1022" i="2"/>
  <c r="C1021" i="2"/>
  <c r="C1019" i="2"/>
  <c r="C1017" i="2"/>
  <c r="C1014" i="2"/>
  <c r="C1013" i="2"/>
  <c r="C1009" i="2"/>
  <c r="C1007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6" i="2"/>
  <c r="C925" i="2"/>
  <c r="C918" i="2"/>
  <c r="C917" i="2"/>
  <c r="C915" i="2"/>
  <c r="C914" i="2"/>
  <c r="C913" i="2"/>
  <c r="C910" i="2"/>
  <c r="C909" i="2"/>
  <c r="C908" i="2"/>
  <c r="C906" i="2"/>
  <c r="C904" i="2"/>
  <c r="C898" i="2"/>
  <c r="C897" i="2"/>
  <c r="C896" i="2"/>
  <c r="C894" i="2"/>
  <c r="C890" i="2"/>
  <c r="C888" i="2"/>
  <c r="C885" i="2"/>
  <c r="C884" i="2"/>
  <c r="C882" i="2"/>
  <c r="C881" i="2"/>
  <c r="C880" i="2"/>
  <c r="C878" i="2"/>
  <c r="C874" i="2"/>
  <c r="C872" i="2"/>
  <c r="C869" i="2"/>
  <c r="C868" i="2"/>
  <c r="C866" i="2"/>
  <c r="C865" i="2"/>
  <c r="C861" i="2"/>
  <c r="C860" i="2"/>
  <c r="C858" i="2"/>
  <c r="C856" i="2"/>
  <c r="C853" i="2"/>
  <c r="C852" i="2"/>
  <c r="C848" i="2"/>
  <c r="C846" i="2"/>
  <c r="C845" i="2"/>
  <c r="C844" i="2"/>
  <c r="C842" i="2"/>
  <c r="C840" i="2"/>
  <c r="C837" i="2"/>
  <c r="C836" i="2"/>
  <c r="C832" i="2"/>
  <c r="C830" i="2"/>
  <c r="C829" i="2"/>
  <c r="C828" i="2"/>
  <c r="C821" i="2"/>
  <c r="A6" i="5"/>
  <c r="C820" i="2"/>
  <c r="C819" i="2"/>
  <c r="C818" i="2"/>
  <c r="C816" i="2"/>
  <c r="C815" i="2"/>
  <c r="C814" i="2"/>
  <c r="C812" i="2"/>
  <c r="C810" i="2"/>
  <c r="C804" i="2"/>
  <c r="C803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09" i="2"/>
  <c r="C707" i="2"/>
  <c r="C698" i="2"/>
  <c r="C692" i="2"/>
  <c r="C687" i="2"/>
  <c r="C684" i="2"/>
  <c r="C681" i="2"/>
  <c r="C679" i="2"/>
  <c r="C676" i="2"/>
  <c r="C673" i="2"/>
  <c r="C670" i="2"/>
  <c r="C668" i="2"/>
  <c r="C654" i="2"/>
  <c r="C651" i="2"/>
  <c r="C648" i="2"/>
  <c r="C645" i="2"/>
  <c r="C638" i="2"/>
  <c r="C635" i="2"/>
  <c r="C632" i="2"/>
  <c r="C626" i="2"/>
  <c r="C621" i="2"/>
  <c r="C618" i="2"/>
  <c r="C615" i="2"/>
  <c r="C613" i="2"/>
  <c r="C604" i="2"/>
  <c r="C601" i="2"/>
  <c r="C599" i="2"/>
  <c r="C593" i="2"/>
  <c r="C588" i="2"/>
  <c r="C585" i="2"/>
  <c r="C577" i="2"/>
  <c r="C574" i="2"/>
  <c r="C572" i="2"/>
  <c r="C569" i="2"/>
  <c r="C566" i="2"/>
  <c r="C561" i="2"/>
  <c r="C553" i="2"/>
  <c r="C550" i="2"/>
  <c r="C547" i="2"/>
  <c r="C545" i="2"/>
  <c r="C543" i="2"/>
  <c r="C540" i="2"/>
  <c r="C537" i="2"/>
  <c r="C534" i="2"/>
  <c r="C520" i="2"/>
  <c r="C518" i="2"/>
  <c r="C515" i="2"/>
  <c r="C512" i="2"/>
  <c r="C510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5" i="2"/>
  <c r="C442" i="2"/>
  <c r="C440" i="2"/>
  <c r="C437" i="2"/>
  <c r="C435" i="2"/>
  <c r="C429" i="2"/>
  <c r="C423" i="2"/>
  <c r="C420" i="2"/>
  <c r="C417" i="2"/>
  <c r="C409" i="2"/>
  <c r="C406" i="2"/>
  <c r="C403" i="2"/>
  <c r="C395" i="2"/>
  <c r="C389" i="2"/>
  <c r="C387" i="2"/>
  <c r="C384" i="2"/>
  <c r="C382" i="2"/>
  <c r="C380" i="2"/>
  <c r="C378" i="2"/>
  <c r="C376" i="2"/>
  <c r="C374" i="2"/>
  <c r="C372" i="2"/>
  <c r="C368" i="2"/>
  <c r="C360" i="2"/>
  <c r="C357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18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1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89" i="2"/>
  <c r="C688" i="2"/>
  <c r="C683" i="2"/>
  <c r="C682" i="2"/>
  <c r="C680" i="2"/>
  <c r="C678" i="2"/>
  <c r="C675" i="2"/>
  <c r="C672" i="2"/>
  <c r="C671" i="2"/>
  <c r="C669" i="2"/>
  <c r="C667" i="2"/>
  <c r="C666" i="2"/>
  <c r="C664" i="2"/>
  <c r="C661" i="2"/>
  <c r="C660" i="2"/>
  <c r="C656" i="2"/>
  <c r="C650" i="2"/>
  <c r="C649" i="2"/>
  <c r="C647" i="2"/>
  <c r="C646" i="2"/>
  <c r="C644" i="2"/>
  <c r="C642" i="2"/>
  <c r="C641" i="2"/>
  <c r="C639" i="2"/>
  <c r="C637" i="2"/>
  <c r="C634" i="2"/>
  <c r="C631" i="2"/>
  <c r="C630" i="2"/>
  <c r="C628" i="2"/>
  <c r="C627" i="2"/>
  <c r="C622" i="2"/>
  <c r="C620" i="2"/>
  <c r="C619" i="2"/>
  <c r="C616" i="2"/>
  <c r="C614" i="2"/>
  <c r="C612" i="2"/>
  <c r="C611" i="2"/>
  <c r="C609" i="2"/>
  <c r="C608" i="2"/>
  <c r="C605" i="2"/>
  <c r="C603" i="2"/>
  <c r="C602" i="2"/>
  <c r="C600" i="2"/>
  <c r="C597" i="2"/>
  <c r="C592" i="2"/>
  <c r="C591" i="2"/>
  <c r="C589" i="2"/>
  <c r="C587" i="2"/>
  <c r="C586" i="2"/>
  <c r="C584" i="2"/>
  <c r="C583" i="2"/>
  <c r="C581" i="2"/>
  <c r="C576" i="2"/>
  <c r="C575" i="2"/>
  <c r="C573" i="2"/>
  <c r="C571" i="2"/>
  <c r="C570" i="2"/>
  <c r="C568" i="2"/>
  <c r="C564" i="2"/>
  <c r="C562" i="2"/>
  <c r="C559" i="2"/>
  <c r="C557" i="2"/>
  <c r="C556" i="2"/>
  <c r="C554" i="2"/>
  <c r="C552" i="2"/>
  <c r="C549" i="2"/>
  <c r="C548" i="2"/>
  <c r="C546" i="2"/>
  <c r="C544" i="2"/>
  <c r="C542" i="2"/>
  <c r="C539" i="2"/>
  <c r="C538" i="2"/>
  <c r="C533" i="2"/>
  <c r="C532" i="2"/>
  <c r="C530" i="2"/>
  <c r="C528" i="2"/>
  <c r="C527" i="2"/>
  <c r="C525" i="2"/>
  <c r="C521" i="2"/>
  <c r="C519" i="2"/>
  <c r="C517" i="2"/>
  <c r="C516" i="2"/>
  <c r="C514" i="2"/>
  <c r="C513" i="2"/>
  <c r="C511" i="2"/>
  <c r="C509" i="2"/>
  <c r="C505" i="2"/>
  <c r="C502" i="2"/>
  <c r="C500" i="2"/>
  <c r="C498" i="2"/>
  <c r="C497" i="2"/>
  <c r="C494" i="2"/>
  <c r="C492" i="2"/>
  <c r="C491" i="2"/>
  <c r="C489" i="2"/>
  <c r="C487" i="2"/>
  <c r="C486" i="2"/>
  <c r="C483" i="2"/>
  <c r="C481" i="2"/>
  <c r="C480" i="2"/>
  <c r="C475" i="2"/>
  <c r="C474" i="2"/>
  <c r="C472" i="2"/>
  <c r="C471" i="2"/>
  <c r="C467" i="2"/>
  <c r="C464" i="2"/>
  <c r="C462" i="2"/>
  <c r="C461" i="2"/>
  <c r="C458" i="2"/>
  <c r="C457" i="2"/>
  <c r="C455" i="2"/>
  <c r="C454" i="2"/>
  <c r="C452" i="2"/>
  <c r="C451" i="2"/>
  <c r="C444" i="2"/>
  <c r="C443" i="2"/>
  <c r="C441" i="2"/>
  <c r="C438" i="2"/>
  <c r="C436" i="2"/>
  <c r="C434" i="2"/>
  <c r="C433" i="2"/>
  <c r="C431" i="2"/>
  <c r="C430" i="2"/>
  <c r="C428" i="2"/>
  <c r="C425" i="2"/>
  <c r="C424" i="2"/>
  <c r="C422" i="2"/>
  <c r="C421" i="2"/>
  <c r="C416" i="2"/>
  <c r="C415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86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1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1" i="2"/>
  <c r="C219" i="2"/>
  <c r="C212" i="2"/>
  <c r="C210" i="2"/>
  <c r="C209" i="2"/>
  <c r="C207" i="2"/>
  <c r="C205" i="2"/>
  <c r="C203" i="2"/>
  <c r="C201" i="2"/>
  <c r="C199" i="2"/>
  <c r="C197" i="2"/>
  <c r="C196" i="2"/>
  <c r="C194" i="2"/>
  <c r="C190" i="2"/>
  <c r="C188" i="2"/>
  <c r="C186" i="2"/>
  <c r="A6" i="7"/>
  <c r="D5" i="12"/>
  <c r="H82" i="2"/>
  <c r="L18" i="7"/>
  <c r="H421" i="2" s="1"/>
  <c r="I17" i="7"/>
  <c r="H354" i="2" s="1"/>
  <c r="H862" i="2"/>
  <c r="H772" i="2"/>
  <c r="H48" i="2"/>
  <c r="H1193" i="2"/>
  <c r="F107" i="9"/>
  <c r="H1195" i="2" s="1"/>
  <c r="E12" i="14"/>
  <c r="D12" i="14" s="1"/>
  <c r="H1300" i="2"/>
  <c r="D3" i="12"/>
  <c r="D15" i="12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H642" i="2"/>
  <c r="D11" i="12"/>
  <c r="I27" i="10"/>
  <c r="H1294" i="2"/>
  <c r="H700" i="2"/>
  <c r="L19" i="7"/>
  <c r="H422" i="2" s="1"/>
  <c r="D17" i="7"/>
  <c r="D31" i="7" s="1"/>
  <c r="H258" i="2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C46" i="8"/>
  <c r="B31" i="10"/>
  <c r="B52" i="5"/>
  <c r="B40" i="7"/>
  <c r="C48" i="8"/>
  <c r="H660" i="2"/>
  <c r="H850" i="2"/>
  <c r="H848" i="2"/>
  <c r="H776" i="2"/>
  <c r="H518" i="2"/>
  <c r="H987" i="2"/>
  <c r="H648" i="2"/>
  <c r="H667" i="2"/>
  <c r="H875" i="2"/>
  <c r="H144" i="2"/>
  <c r="H171" i="2"/>
  <c r="H175" i="2"/>
  <c r="H170" i="2"/>
  <c r="H71" i="2"/>
  <c r="D10" i="12"/>
  <c r="H148" i="2"/>
  <c r="H174" i="2"/>
  <c r="H901" i="2"/>
  <c r="H871" i="2"/>
  <c r="H669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643" i="2"/>
  <c r="E92" i="9" l="1"/>
  <c r="H1129" i="2" s="1"/>
  <c r="E45" i="9"/>
  <c r="J17" i="7"/>
  <c r="H376" i="2" s="1"/>
  <c r="L13" i="7"/>
  <c r="H416" i="2" s="1"/>
  <c r="C17" i="7"/>
  <c r="H222" i="2" s="1"/>
  <c r="G31" i="7"/>
  <c r="G34" i="7" s="1"/>
  <c r="H327" i="2" s="1"/>
  <c r="F17" i="7"/>
  <c r="D14" i="14"/>
  <c r="D13" i="14"/>
  <c r="C86" i="2"/>
  <c r="C82" i="2"/>
  <c r="C129" i="2"/>
  <c r="C172" i="2"/>
  <c r="C37" i="2"/>
  <c r="C1332" i="2"/>
  <c r="C1288" i="2"/>
  <c r="C1245" i="2"/>
  <c r="C1203" i="2"/>
  <c r="C1163" i="2"/>
  <c r="C1134" i="2"/>
  <c r="C1107" i="2"/>
  <c r="C1083" i="2"/>
  <c r="C1057" i="2"/>
  <c r="C1030" i="2"/>
  <c r="C1006" i="2"/>
  <c r="C979" i="2"/>
  <c r="C955" i="2"/>
  <c r="C929" i="2"/>
  <c r="C901" i="2"/>
  <c r="C877" i="2"/>
  <c r="C850" i="2"/>
  <c r="C826" i="2"/>
  <c r="C802" i="2"/>
  <c r="C774" i="2"/>
  <c r="C750" i="2"/>
  <c r="C715" i="2"/>
  <c r="C665" i="2"/>
  <c r="C610" i="2"/>
  <c r="C555" i="2"/>
  <c r="C507" i="2"/>
  <c r="C450" i="2"/>
  <c r="C401" i="2"/>
  <c r="C355" i="2"/>
  <c r="C314" i="2"/>
  <c r="C276" i="2"/>
  <c r="C235" i="2"/>
  <c r="C195" i="2"/>
  <c r="C722" i="2"/>
  <c r="C691" i="2"/>
  <c r="C663" i="2"/>
  <c r="C633" i="2"/>
  <c r="C606" i="2"/>
  <c r="C578" i="2"/>
  <c r="C551" i="2"/>
  <c r="C524" i="2"/>
  <c r="C495" i="2"/>
  <c r="C469" i="2"/>
  <c r="C439" i="2"/>
  <c r="C413" i="2"/>
  <c r="C385" i="2"/>
  <c r="C352" i="2"/>
  <c r="C317" i="2"/>
  <c r="C285" i="2"/>
  <c r="C253" i="2"/>
  <c r="C223" i="2"/>
  <c r="C192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59" i="2"/>
  <c r="C607" i="2"/>
  <c r="C182" i="2"/>
  <c r="C247" i="2"/>
  <c r="C315" i="2"/>
  <c r="C354" i="2"/>
  <c r="C388" i="2"/>
  <c r="C447" i="2"/>
  <c r="C477" i="2"/>
  <c r="C506" i="2"/>
  <c r="C535" i="2"/>
  <c r="C565" i="2"/>
  <c r="C594" i="2"/>
  <c r="C652" i="2"/>
  <c r="C685" i="2"/>
  <c r="C717" i="2"/>
  <c r="C187" i="2"/>
  <c r="C233" i="2"/>
  <c r="C278" i="2"/>
  <c r="C322" i="2"/>
  <c r="C362" i="2"/>
  <c r="C412" i="2"/>
  <c r="C470" i="2"/>
  <c r="C523" i="2"/>
  <c r="C579" i="2"/>
  <c r="C640" i="2"/>
  <c r="C701" i="2"/>
  <c r="C746" i="2"/>
  <c r="C777" i="2"/>
  <c r="C806" i="2"/>
  <c r="C833" i="2"/>
  <c r="C862" i="2"/>
  <c r="C892" i="2"/>
  <c r="C921" i="2"/>
  <c r="C949" i="2"/>
  <c r="C981" i="2"/>
  <c r="C1010" i="2"/>
  <c r="C1039" i="2"/>
  <c r="C1069" i="2"/>
  <c r="C1097" i="2"/>
  <c r="C1125" i="2"/>
  <c r="C1154" i="2"/>
  <c r="C1205" i="2"/>
  <c r="C1251" i="2"/>
  <c r="C1298" i="2"/>
  <c r="C8" i="2"/>
  <c r="C61" i="2"/>
  <c r="C145" i="2"/>
  <c r="C96" i="2"/>
  <c r="C214" i="2"/>
  <c r="C281" i="2"/>
  <c r="C418" i="2"/>
  <c r="C624" i="2"/>
  <c r="C184" i="2"/>
  <c r="C216" i="2"/>
  <c r="C249" i="2"/>
  <c r="C283" i="2"/>
  <c r="C319" i="2"/>
  <c r="C356" i="2"/>
  <c r="C391" i="2"/>
  <c r="C419" i="2"/>
  <c r="C449" i="2"/>
  <c r="C478" i="2"/>
  <c r="C508" i="2"/>
  <c r="C536" i="2"/>
  <c r="C567" i="2"/>
  <c r="C595" i="2"/>
  <c r="C625" i="2"/>
  <c r="C653" i="2"/>
  <c r="C686" i="2"/>
  <c r="C719" i="2"/>
  <c r="C191" i="2"/>
  <c r="C237" i="2"/>
  <c r="C280" i="2"/>
  <c r="C324" i="2"/>
  <c r="C364" i="2"/>
  <c r="C414" i="2"/>
  <c r="C473" i="2"/>
  <c r="C529" i="2"/>
  <c r="C582" i="2"/>
  <c r="C643" i="2"/>
  <c r="C704" i="2"/>
  <c r="C748" i="2"/>
  <c r="C779" i="2"/>
  <c r="C807" i="2"/>
  <c r="C834" i="2"/>
  <c r="C864" i="2"/>
  <c r="C893" i="2"/>
  <c r="C923" i="2"/>
  <c r="C950" i="2"/>
  <c r="C982" i="2"/>
  <c r="C1011" i="2"/>
  <c r="C1041" i="2"/>
  <c r="C1070" i="2"/>
  <c r="C1099" i="2"/>
  <c r="C1126" i="2"/>
  <c r="C1155" i="2"/>
  <c r="C1207" i="2"/>
  <c r="C1253" i="2"/>
  <c r="C1300" i="2"/>
  <c r="C16" i="2"/>
  <c r="C63" i="2"/>
  <c r="C143" i="2"/>
  <c r="C94" i="2"/>
  <c r="B38" i="7"/>
  <c r="E87" i="9"/>
  <c r="H1124" i="2" s="1"/>
  <c r="H1043" i="2"/>
  <c r="H1127" i="2"/>
  <c r="E82" i="9"/>
  <c r="H1119" i="2" s="1"/>
  <c r="H1001" i="2"/>
  <c r="D46" i="9"/>
  <c r="H975" i="2" s="1"/>
  <c r="H895" i="2"/>
  <c r="H650" i="2"/>
  <c r="M31" i="7"/>
  <c r="D34" i="7"/>
  <c r="H261" i="2" s="1"/>
  <c r="I31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H899" i="2"/>
  <c r="F31" i="7"/>
  <c r="H288" i="2"/>
  <c r="D21" i="12"/>
  <c r="H1334" i="2"/>
  <c r="C31" i="7"/>
  <c r="H86" i="2"/>
  <c r="H33" i="2"/>
  <c r="H395" i="2"/>
  <c r="K17" i="7"/>
  <c r="E17" i="7"/>
  <c r="C98" i="9"/>
  <c r="D98" i="9"/>
  <c r="E58" i="9"/>
  <c r="H1098" i="2" s="1"/>
  <c r="E54" i="9"/>
  <c r="H1094" i="2" s="1"/>
  <c r="H572" i="2"/>
  <c r="H761" i="2"/>
  <c r="H554" i="2"/>
  <c r="H877" i="2"/>
  <c r="C68" i="9"/>
  <c r="F68" i="9"/>
  <c r="H1151" i="2" s="1"/>
  <c r="H1137" i="2"/>
  <c r="C45" i="9"/>
  <c r="H1167" i="2"/>
  <c r="F98" i="9"/>
  <c r="H529" i="2"/>
  <c r="H143" i="2"/>
  <c r="H564" i="2"/>
  <c r="H597" i="2"/>
  <c r="H608" i="2"/>
  <c r="H717" i="2"/>
  <c r="H807" i="2"/>
  <c r="H571" i="2"/>
  <c r="H482" i="2"/>
  <c r="H575" i="2"/>
  <c r="H1051" i="2"/>
  <c r="B33" i="10"/>
  <c r="B113" i="9"/>
  <c r="B56" i="6"/>
  <c r="B54" i="6"/>
  <c r="B111" i="9"/>
  <c r="H898" i="2" l="1"/>
  <c r="H658" i="2"/>
  <c r="H390" i="2"/>
  <c r="H456" i="2"/>
  <c r="M34" i="7"/>
  <c r="H459" i="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897" i="2"/>
  <c r="H657" i="2"/>
  <c r="C99" i="9"/>
  <c r="H1050" i="2" s="1"/>
  <c r="H1049" i="2"/>
  <c r="H610" i="2"/>
  <c r="H179" i="2"/>
  <c r="H176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559" i="2"/>
  <c r="H266" i="2"/>
  <c r="L17" i="7"/>
  <c r="H420" i="2" s="1"/>
  <c r="E31" i="7"/>
  <c r="H156" i="2"/>
  <c r="H178" i="2"/>
  <c r="H153" i="2"/>
  <c r="D24" i="12"/>
  <c r="D22" i="12"/>
  <c r="D23" i="12"/>
  <c r="H896" i="2" l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908" i="2" l="1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<sst xmlns="http://schemas.openxmlformats.org/spreadsheetml/2006/main" count="4321" uniqueCount="1002">
  <si>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</si>
  <si>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</si>
  <si>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</si>
  <si>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</si>
  <si>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</si>
  <si>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</si>
  <si>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</si>
  <si>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</si>
  <si>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</si>
  <si>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</si>
  <si>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</si>
  <si>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</si>
  <si>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</si>
  <si>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</si>
  <si>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</si>
  <si>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</si>
  <si>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</si>
  <si>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</si>
  <si>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</si>
  <si>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</si>
  <si>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</si>
  <si>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</si>
  <si>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</si>
  <si>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</si>
  <si>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</si>
  <si>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</si>
  <si>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</si>
  <si>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</si>
  <si>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</si>
  <si>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</si>
  <si>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</si>
  <si>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</si>
  <si>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</si>
  <si>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</si>
  <si>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</si>
  <si>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</si>
  <si>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</si>
  <si>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</si>
  <si>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</si>
  <si>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</si>
  <si>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</si>
  <si>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</si>
  <si>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</si>
  <si>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</si>
  <si>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</si>
  <si>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</si>
  <si>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</si>
  <si>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</si>
  <si>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</si>
  <si>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</si>
  <si>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</si>
  <si>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</si>
  <si>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</si>
  <si>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</si>
  <si>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</si>
  <si>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</si>
  <si>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</si>
  <si>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</si>
  <si>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</si>
  <si>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</si>
  <si>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</si>
  <si>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</si>
  <si>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</si>
  <si>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</si>
  <si>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</si>
  <si>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</si>
  <si>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</si>
  <si>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</si>
  <si>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</si>
  <si>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</si>
  <si>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</si>
  <si>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</si>
  <si>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</si>
  <si>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</si>
  <si>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</si>
  <si>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</si>
  <si>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</si>
  <si>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</si>
  <si>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</si>
  <si>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</si>
  <si>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</si>
  <si>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</si>
  <si>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</si>
  <si>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</si>
  <si>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</si>
  <si>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</si>
  <si>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</si>
  <si>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</si>
  <si>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</si>
  <si>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</si>
  <si>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</si>
  <si>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</si>
  <si>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</si>
  <si>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</si>
  <si>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</si>
  <si>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</si>
  <si>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</si>
  <si>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</si>
  <si>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</si>
  <si>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</si>
  <si>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</si>
  <si>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</si>
  <si>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</si>
  <si>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</si>
  <si>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</si>
  <si>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</si>
  <si>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</si>
  <si>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</si>
  <si>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</si>
  <si>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</si>
  <si>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</si>
  <si>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</si>
  <si>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</si>
  <si>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</si>
  <si>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</si>
  <si>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</si>
  <si>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</si>
  <si>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</si>
  <si>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</si>
  <si>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</si>
  <si>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</si>
  <si>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</si>
  <si>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</si>
  <si>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</si>
  <si>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</si>
  <si>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</si>
  <si>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</si>
  <si>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</si>
  <si>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</si>
  <si>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</si>
  <si>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</si>
  <si>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</si>
  <si>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</si>
  <si>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</si>
  <si>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</si>
  <si>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</si>
  <si>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</si>
  <si>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</si>
  <si>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</si>
  <si>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</si>
  <si>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</si>
  <si>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</si>
  <si>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</si>
  <si>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</si>
  <si>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</si>
  <si>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</si>
  <si>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</si>
  <si>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</si>
  <si>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</si>
  <si>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</si>
  <si>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</si>
  <si>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</si>
  <si>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</si>
  <si>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</si>
  <si>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</si>
  <si>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</si>
  <si>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</si>
  <si>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</si>
  <si>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</si>
  <si>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</si>
  <si>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</si>
  <si>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</si>
  <si>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</si>
  <si>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</si>
  <si>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</si>
  <si>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</si>
  <si>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</si>
  <si>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</si>
  <si>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</si>
  <si>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</si>
  <si>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</si>
  <si>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</si>
  <si>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</si>
  <si>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</si>
  <si>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</si>
  <si>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</si>
  <si>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</si>
  <si>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</si>
  <si>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</si>
  <si>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</si>
  <si>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</si>
  <si>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</si>
  <si>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</si>
  <si>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</si>
  <si>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</si>
  <si>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</si>
  <si>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</si>
  <si>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</si>
  <si>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</si>
  <si>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</si>
  <si>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</si>
  <si>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</si>
  <si>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</si>
  <si>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</si>
  <si>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</si>
  <si>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</si>
  <si>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</si>
  <si>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</si>
  <si>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</si>
  <si>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</si>
  <si>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</si>
  <si>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</si>
  <si>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</si>
  <si>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</si>
  <si>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</si>
  <si>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</si>
  <si>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</si>
  <si>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</si>
  <si>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</si>
  <si>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</si>
  <si>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</si>
  <si>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</si>
  <si>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</si>
  <si>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</si>
  <si>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</si>
  <si>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</si>
  <si>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</si>
  <si>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</si>
  <si>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</si>
  <si>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</si>
  <si>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</si>
  <si>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</si>
  <si>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</si>
  <si>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</si>
  <si>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</si>
  <si>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</si>
  <si>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</si>
  <si>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</si>
  <si>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</si>
  <si>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</si>
  <si>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</si>
  <si>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</si>
  <si>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</si>
  <si>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</si>
  <si>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</si>
  <si>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</si>
  <si>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</si>
  <si>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</si>
  <si>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</si>
  <si>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</si>
  <si>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</si>
  <si>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</si>
  <si>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</si>
  <si>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</si>
  <si>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</si>
  <si>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</si>
  <si>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</si>
  <si>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</si>
  <si>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</si>
  <si>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</si>
  <si>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</si>
  <si>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</si>
  <si>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</si>
  <si>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</si>
  <si>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</si>
  <si>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</si>
  <si>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</si>
  <si>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</si>
  <si>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</si>
  <si>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</si>
  <si>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</si>
  <si>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</si>
  <si>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</si>
  <si>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</si>
  <si>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</si>
  <si>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</si>
  <si>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</si>
  <si>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</si>
  <si>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</si>
  <si>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</si>
  <si>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</si>
  <si>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</si>
  <si>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</si>
  <si>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</si>
  <si>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</si>
  <si>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</si>
  <si>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</si>
  <si>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</si>
  <si>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</si>
  <si>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</si>
  <si>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</si>
  <si>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</si>
  <si>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</si>
  <si>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</si>
  <si>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</si>
  <si>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</si>
  <si>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</si>
  <si>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</si>
  <si>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</si>
  <si>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</si>
  <si>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</si>
  <si>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</si>
  <si>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</si>
  <si>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</si>
  <si>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</si>
  <si>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</si>
  <si>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</si>
  <si>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</si>
  <si>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</si>
  <si>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</si>
  <si>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</si>
  <si>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</si>
  <si>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</si>
  <si>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</si>
  <si>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</si>
  <si>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</si>
  <si>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</si>
  <si>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</si>
  <si>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</si>
  <si>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</si>
  <si>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</si>
  <si>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</si>
  <si>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</si>
  <si>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</si>
  <si>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</si>
  <si>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</si>
  <si>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</si>
  <si>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</si>
  <si>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</si>
  <si>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</si>
  <si>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</si>
  <si>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</si>
  <si>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</si>
  <si>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</si>
  <si>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</si>
  <si>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</si>
  <si>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</si>
  <si>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</si>
  <si>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</si>
  <si>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</si>
  <si>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</si>
  <si>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</si>
  <si>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</si>
  <si>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</si>
  <si>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</si>
  <si>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</si>
  <si>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</si>
  <si>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</si>
  <si>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</si>
  <si>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</si>
  <si>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</si>
  <si>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</si>
  <si>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</si>
  <si>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</si>
  <si>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</si>
  <si>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</si>
  <si>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</si>
  <si>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</si>
  <si>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</si>
  <si>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</si>
  <si>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</si>
  <si>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</si>
  <si>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</si>
  <si>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</si>
  <si>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</si>
  <si>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</si>
  <si>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</si>
  <si>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</si>
  <si>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</si>
  <si>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</si>
  <si>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</si>
  <si>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</si>
  <si>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</si>
  <si>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</si>
  <si>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</si>
  <si>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</si>
  <si>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</si>
  <si>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</si>
  <si>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</si>
  <si>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</si>
  <si>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</si>
  <si>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</si>
  <si>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</si>
  <si>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</si>
  <si>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</si>
  <si>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</si>
  <si>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</si>
  <si>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</si>
  <si>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</si>
  <si>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</si>
  <si>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</si>
  <si>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</si>
  <si>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</si>
  <si>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</si>
  <si>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</si>
  <si>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</si>
  <si>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</si>
  <si>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</si>
  <si>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</si>
  <si>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</si>
  <si>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</si>
  <si>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</si>
  <si>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</si>
  <si>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</si>
  <si>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</si>
  <si>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</si>
  <si>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</si>
  <si>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</si>
  <si>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</si>
  <si>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</si>
  <si>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</si>
  <si>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</si>
  <si>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</si>
  <si>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</si>
  <si>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</si>
  <si>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</si>
  <si>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</si>
  <si>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</si>
  <si>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</si>
  <si>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</si>
  <si>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</si>
  <si>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</si>
  <si>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</si>
  <si>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</si>
  <si>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</si>
  <si>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</si>
  <si>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</si>
  <si>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</si>
  <si>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</si>
  <si>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</si>
  <si>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</si>
  <si>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</si>
  <si>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</si>
  <si>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</si>
  <si>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</si>
  <si>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</si>
  <si>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</si>
  <si>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</si>
  <si>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</si>
  <si>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</si>
  <si>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</si>
  <si>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</si>
  <si>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</si>
  <si>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</si>
  <si>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</si>
  <si>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</si>
  <si>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</si>
  <si>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</si>
  <si>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</si>
  <si>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</si>
  <si>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</si>
  <si>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</si>
  <si>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</si>
  <si>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</si>
  <si>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</si>
  <si>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</si>
  <si>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</si>
  <si>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</si>
  <si>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</si>
  <si>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</si>
  <si>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</si>
  <si>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</si>
  <si>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</si>
  <si>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</si>
  <si>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</si>
  <si>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</si>
  <si>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</si>
  <si>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</si>
  <si>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</si>
  <si>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</si>
  <si>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</si>
  <si>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</si>
  <si>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</si>
  <si>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</si>
  <si>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</si>
  <si>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</si>
  <si>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</si>
  <si>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</si>
  <si>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</si>
  <si>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</si>
  <si>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</si>
  <si>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</si>
  <si>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</si>
  <si>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</si>
  <si>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</si>
  <si>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</si>
  <si>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</si>
  <si>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</si>
  <si>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</si>
  <si>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</si>
  <si>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</si>
  <si>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</si>
  <si>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</si>
  <si>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</si>
  <si>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</si>
  <si>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</si>
  <si>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</si>
  <si>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</si>
  <si>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</si>
  <si>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</si>
  <si>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</si>
  <si>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</si>
  <si>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</si>
  <si>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</si>
  <si>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</si>
  <si>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</si>
  <si>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</si>
  <si>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</si>
  <si>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</si>
  <si>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</si>
  <si>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</si>
  <si>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</si>
  <si>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</si>
  <si>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</si>
  <si>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</si>
  <si>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</si>
  <si>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</si>
  <si>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</si>
  <si>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</si>
  <si>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</si>
  <si>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</si>
  <si>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</si>
  <si>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</si>
  <si>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</si>
  <si>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</si>
  <si>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</si>
  <si>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</si>
  <si>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</si>
  <si>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</si>
  <si>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</si>
  <si>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</si>
  <si>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</si>
  <si>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</si>
  <si>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</si>
  <si>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</si>
  <si>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</si>
  <si>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</si>
  <si>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</si>
  <si>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</si>
  <si>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</si>
  <si>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</si>
  <si>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</si>
  <si>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</si>
  <si>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</si>
  <si>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</si>
  <si>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</si>
  <si>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</si>
  <si>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</si>
  <si>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</si>
  <si>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</si>
  <si>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</si>
  <si>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</si>
  <si>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</si>
  <si>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</si>
  <si>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</si>
  <si>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</si>
  <si>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</si>
  <si>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</si>
  <si>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</si>
  <si>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</si>
  <si>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</si>
  <si>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</si>
  <si>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</si>
  <si>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</si>
  <si>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</si>
  <si>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</si>
  <si>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</si>
  <si>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</si>
  <si>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</si>
  <si>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</si>
  <si>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</si>
  <si>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</si>
  <si>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</si>
  <si>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</si>
  <si>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</si>
  <si>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</si>
  <si>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</si>
  <si>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</si>
  <si>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</si>
  <si>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</si>
  <si>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</si>
  <si>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</si>
  <si>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</si>
  <si>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</si>
  <si>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</si>
  <si>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</si>
  <si>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</si>
  <si>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</si>
  <si>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</si>
  <si>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</si>
  <si>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</si>
  <si>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</si>
  <si>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</si>
  <si>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</si>
  <si>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</si>
  <si>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</si>
  <si>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</si>
  <si>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</si>
  <si>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</si>
  <si>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</si>
  <si>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</si>
  <si>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</si>
  <si>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</si>
  <si>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</si>
  <si>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</si>
  <si>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</si>
  <si>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</si>
  <si>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</si>
  <si>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</si>
  <si>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</si>
  <si>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</si>
  <si>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</si>
  <si>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</si>
  <si>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</si>
  <si>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</si>
  <si>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</si>
  <si>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</si>
  <si>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</si>
  <si>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</si>
  <si>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</si>
  <si>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</si>
  <si>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</si>
  <si>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</si>
  <si>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</si>
  <si>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</si>
  <si>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</si>
  <si>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</si>
  <si>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</si>
  <si>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</si>
  <si>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</si>
  <si>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</si>
  <si>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</si>
  <si>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</si>
  <si>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</si>
  <si>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</si>
  <si>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</si>
  <si>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</si>
  <si>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</si>
  <si>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</si>
  <si>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</si>
  <si>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</si>
  <si>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</si>
  <si>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</si>
  <si>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</si>
  <si>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</si>
  <si>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</si>
  <si>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</si>
  <si>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</si>
  <si>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</si>
  <si>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</si>
  <si>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</si>
  <si>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</si>
  <si>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</si>
  <si>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</si>
  <si>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</si>
  <si>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</si>
  <si>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</si>
  <si>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</si>
  <si>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</si>
  <si>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</si>
  <si>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</si>
  <si>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</si>
  <si>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</si>
  <si>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</si>
  <si>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</si>
  <si>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</si>
  <si>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</si>
  <si>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</si>
  <si>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</si>
  <si>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</si>
  <si>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</si>
  <si>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</si>
  <si>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</si>
  <si>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</si>
  <si>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</si>
  <si>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</si>
  <si>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</si>
  <si>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</si>
  <si>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</si>
  <si>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</si>
  <si>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</si>
  <si>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</si>
  <si>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</si>
  <si>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</si>
  <si>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</si>
  <si>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</si>
  <si>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</si>
  <si>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</si>
  <si>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</si>
  <si>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</si>
  <si>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</si>
  <si>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</si>
  <si>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</si>
  <si>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</si>
  <si>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</si>
  <si>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</si>
  <si>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</si>
  <si>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</si>
  <si>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</si>
  <si>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</si>
  <si>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</si>
  <si>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</si>
  <si>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</si>
  <si>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</si>
  <si>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</si>
  <si>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</si>
  <si>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</si>
  <si>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</si>
  <si>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</si>
  <si>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</si>
  <si>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</si>
  <si>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</si>
  <si>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</si>
  <si>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</si>
  <si>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</si>
  <si>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</si>
  <si>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</si>
  <si>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</si>
  <si>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</si>
  <si>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</si>
  <si>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</si>
  <si>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</si>
  <si>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</si>
  <si>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</si>
  <si>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</si>
  <si>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</si>
  <si>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</si>
  <si>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</si>
  <si>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</si>
  <si>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</si>
  <si>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</si>
  <si>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</si>
  <si>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</si>
  <si>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</si>
  <si>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</si>
  <si>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</si>
  <si>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</si>
  <si>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</si>
  <si>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</si>
  <si>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</si>
  <si>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</si>
  <si>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</si>
  <si>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</si>
  <si>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</si>
  <si>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</si>
  <si>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</si>
  <si>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</si>
  <si>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</si>
  <si>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</si>
  <si>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</si>
  <si>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</si>
  <si>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</si>
  <si>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</si>
  <si>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</si>
  <si>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</si>
  <si>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</si>
  <si>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</si>
  <si>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</si>
  <si>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</si>
  <si>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</si>
  <si>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</si>
  <si>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</si>
  <si>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</si>
  <si>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</si>
  <si>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</si>
  <si>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</si>
  <si>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</si>
  <si>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</si>
  <si>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</si>
  <si>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</si>
  <si>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</si>
  <si>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</si>
  <si>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</si>
  <si>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</si>
  <si>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</si>
  <si>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</si>
  <si>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</si>
  <si>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</si>
  <si>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</si>
  <si>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</si>
  <si>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</si>
  <si>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</si>
  <si>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</si>
  <si>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</si>
  <si>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</si>
  <si>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</si>
  <si>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</si>
  <si>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</si>
  <si>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</si>
  <si>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</si>
  <si>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</si>
  <si>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</si>
  <si>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</si>
  <si>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</si>
  <si>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</si>
  <si>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</si>
  <si>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</si>
  <si>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</si>
  <si>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</si>
  <si>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</si>
  <si>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</si>
  <si>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</si>
  <si>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</si>
  <si>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</si>
  <si>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</si>
  <si>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</si>
  <si>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</si>
  <si>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</si>
  <si>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</si>
  <si>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</si>
  <si>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</si>
  <si>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</si>
  <si>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</si>
  <si>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</si>
  <si>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</si>
  <si>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</si>
  <si>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</si>
  <si>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</si>
  <si>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</si>
  <si>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</si>
  <si>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</si>
  <si>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</si>
  <si>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</si>
  <si>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</si>
  <si>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</si>
  <si>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</si>
  <si>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</si>
  <si>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</si>
  <si>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</si>
  <si>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</si>
  <si>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</si>
  <si>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</si>
  <si>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</si>
  <si>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</si>
  <si>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</si>
  <si>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</si>
  <si>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</si>
  <si>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</si>
  <si>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</si>
  <si>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</si>
  <si>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</si>
  <si>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</si>
  <si>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</si>
  <si>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</si>
  <si>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</si>
  <si>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</si>
  <si>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</si>
  <si>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</si>
  <si>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</si>
  <si>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</si>
  <si>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</si>
  <si>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</si>
  <si>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</si>
  <si>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</si>
  <si>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</si>
  <si>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</si>
  <si>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</si>
  <si>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</si>
  <si>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</si>
  <si>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</si>
  <si>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</si>
  <si>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</si>
  <si>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</si>
  <si>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</si>
  <si>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</si>
  <si>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</si>
  <si>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</si>
  <si>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</si>
  <si>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</si>
  <si>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</si>
  <si>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</si>
  <si>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</si>
  <si>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</si>
  <si>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</si>
  <si>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</si>
  <si>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</si>
  <si>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</si>
  <si>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</si>
  <si>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</si>
  <si>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</si>
  <si>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</si>
  <si>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</si>
  <si>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</si>
  <si>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</si>
  <si>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</si>
  <si>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</si>
  <si>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</si>
  <si>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</si>
  <si>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</si>
  <si>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</si>
  <si>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</si>
  <si>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</si>
  <si>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</si>
  <si>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</si>
  <si>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</si>
  <si>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</si>
  <si>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</si>
  <si>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</si>
  <si>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</si>
  <si>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</si>
  <si>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</si>
  <si>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</si>
  <si>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</si>
  <si>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</si>
  <si>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</si>
  <si>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</si>
  <si>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</si>
  <si>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</si>
  <si>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</si>
  <si>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</si>
  <si>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</si>
  <si>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</si>
  <si>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</si>
  <si>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</si>
  <si>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</si>
  <si>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</si>
  <si>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</si>
  <si>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</si>
  <si>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</si>
  <si>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</si>
  <si>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</si>
  <si>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</si>
  <si>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</si>
  <si>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</si>
  <si>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</si>
  <si>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</si>
  <si>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</si>
  <si>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</si>
  <si>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</si>
  <si>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</si>
  <si>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</si>
  <si>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</si>
  <si>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</si>
  <si>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</si>
  <si>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</si>
  <si>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</si>
  <si>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</si>
  <si>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</si>
  <si>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</si>
  <si>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</si>
  <si>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</si>
  <si>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</si>
  <si>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</si>
  <si>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</si>
  <si>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</si>
  <si>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</si>
  <si>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</si>
  <si>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</si>
  <si>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</si>
  <si>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</si>
  <si>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</si>
  <si>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</si>
  <si>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</si>
  <si>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</si>
  <si>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</si>
  <si>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</si>
  <si>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</si>
  <si>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</si>
  <si>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</si>
  <si>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</si>
  <si>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</si>
  <si>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</si>
  <si>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</si>
  <si>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</si>
  <si>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</si>
  <si>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</si>
  <si>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</si>
  <si>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</si>
  <si>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</si>
  <si>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</si>
  <si>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</si>
  <si>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</si>
  <si>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</si>
  <si>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</si>
  <si>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</si>
  <si>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</si>
  <si>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</si>
  <si>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</si>
  <si>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</si>
  <si>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</si>
  <si>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</si>
  <si>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</si>
  <si>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</si>
  <si>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</si>
  <si>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</si>
  <si>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</si>
  <si>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</si>
  <si>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</si>
  <si>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</si>
  <si>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</si>
  <si>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</si>
  <si>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</si>
  <si>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</si>
  <si>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</si>
  <si>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</si>
  <si>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</si>
  <si>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</si>
  <si>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</si>
  <si>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</si>
  <si>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</si>
  <si>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</si>
  <si>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"ФОРУКОМ ФОНД ИМОТИ" АДСИЦ</t>
  </si>
  <si>
    <t>Самир Мюмюнов Мутишев</t>
  </si>
  <si>
    <t>Изпълнителен директор</t>
  </si>
  <si>
    <t>гр. Севлиево, ул."Стефан Пешев" № 87</t>
  </si>
  <si>
    <t>contact@forukom-imoti.com</t>
  </si>
  <si>
    <t>http://www.forukom-imoti.com/</t>
  </si>
  <si>
    <t>www.investor.bg</t>
  </si>
  <si>
    <t>"БУККИПИНГ БК" ЕООД</t>
  </si>
  <si>
    <t>Счетоводна къща</t>
  </si>
  <si>
    <t>1 Топликос Пропърти ЕООД, гр. Севлиево, ул. Стефан Пешев 87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</si>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</sst>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21" fillId="0" borderId="0" xfId="12" applyFont="1" applyAlignment="1">
      <alignment horizontal="left" wrapText="1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3" borderId="5" xfId="15" applyNumberFormat="1" applyFont="1" applyFill="1" applyBorder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15" fillId="0" borderId="0" xfId="11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3" fillId="0" borderId="0" xfId="1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2" fillId="0" borderId="7" xfId="9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34" sqref="B34"/>
    </sheetView>
  </sheetViews>
  <sheetFormatPr defaultColWidth="9.1796875" defaultRowHeight="15.5"/>
  <cols>
    <col min="1" max="1" width="30.7265625" style="607" customWidth="1"/>
    <col min="2" max="2" width="65.7265625" style="607" customWidth="1"/>
    <col min="3" max="3" width="4.1796875" style="607" customWidth="1"/>
    <col min="4" max="4" width="4" style="607" customWidth="1"/>
    <col min="5" max="26" width="9.1796875" style="607"/>
    <col min="27" max="27" width="9.81640625" style="607" bestFit="1" customWidth="1"/>
    <col min="28" max="16384" width="9.179687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45960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"БУККИПИНГ БК" ЕООД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45930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45960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9">
        <v>126722797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992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993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994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640">
        <v>887024017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640">
        <v>887024017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995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3" t="s">
        <v>996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4" t="s">
        <v>997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998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999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5386A9E0-0931-4B59-9CE0-FB7DEDAFAB0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5">
      <c r="A2" s="586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5">
      <c r="A3" s="586" t="str">
        <f>CONCATENATE("за периода от ",TEXT(startDate,"dd.mm.yyyy г.")," до ",TEXT(endDate,"dd.mm.yyyy г."))</f>
        <v>за периода от 01.01.2025 г. до 30.09.2025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42399</v>
      </c>
      <c r="D6" s="621">
        <f t="shared" ref="D6:D15" si="0">C6-E6</f>
        <v>0</v>
      </c>
      <c r="E6" s="595">
        <f>'1-Баланс'!G95</f>
        <v>42399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6684</v>
      </c>
      <c r="D7" s="621">
        <f t="shared" si="0"/>
        <v>4874</v>
      </c>
      <c r="E7" s="595">
        <f>'1-Баланс'!G18</f>
        <v>1810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415</v>
      </c>
      <c r="D8" s="621">
        <f t="shared" si="0"/>
        <v>0</v>
      </c>
      <c r="E8" s="595">
        <f>ABS('2-Отчет за доходите'!C44)-ABS('2-Отчет за доходите'!G44)</f>
        <v>415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67</v>
      </c>
      <c r="D9" s="621">
        <f t="shared" si="0"/>
        <v>0</v>
      </c>
      <c r="E9" s="595">
        <f>'3-Отчет за паричния поток'!C45</f>
        <v>67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509</v>
      </c>
      <c r="D10" s="621">
        <f t="shared" si="0"/>
        <v>0</v>
      </c>
      <c r="E10" s="595">
        <f>'3-Отчет за паричния поток'!C46</f>
        <v>509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6684</v>
      </c>
      <c r="D11" s="621">
        <f t="shared" si="0"/>
        <v>0</v>
      </c>
      <c r="E11" s="595">
        <f>'4-Отчет за собствения капитал'!L34</f>
        <v>6684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6223</v>
      </c>
      <c r="D12" s="621">
        <f t="shared" si="0"/>
        <v>0</v>
      </c>
      <c r="E12" s="595">
        <f>'Справка 5'!C27+'Справка 5'!C97</f>
        <v>6223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0.26249209361163822</v>
      </c>
      <c r="E3" s="617"/>
    </row>
    <row r="4" spans="1:6" ht="31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6.20885697187313E-2</v>
      </c>
    </row>
    <row r="5" spans="1:6" ht="31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1.1619767604647908E-2</v>
      </c>
    </row>
    <row r="6" spans="1:6" ht="31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9.7879666973277671E-3</v>
      </c>
    </row>
    <row r="7" spans="1:6" ht="24" customHeight="1">
      <c r="A7" s="573" t="s">
        <v>911</v>
      </c>
      <c r="B7" s="571"/>
      <c r="C7" s="571"/>
      <c r="D7" s="572"/>
    </row>
    <row r="8" spans="1:6" ht="31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1.3559176672384219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">
      <c r="A10" s="526">
        <v>6</v>
      </c>
      <c r="B10" s="524" t="s">
        <v>915</v>
      </c>
      <c r="C10" s="525" t="s">
        <v>916</v>
      </c>
      <c r="D10" s="569">
        <f>'1-Баланс'!C94/'1-Баланс'!G79</f>
        <v>0.10673360253192186</v>
      </c>
    </row>
    <row r="11" spans="1:6" ht="62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0.10673360253192186</v>
      </c>
    </row>
    <row r="12" spans="1:6" ht="46.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5.5549492524282443E-2</v>
      </c>
    </row>
    <row r="13" spans="1:6" ht="31">
      <c r="A13" s="526">
        <v>9</v>
      </c>
      <c r="B13" s="524" t="s">
        <v>921</v>
      </c>
      <c r="C13" s="525" t="s">
        <v>922</v>
      </c>
      <c r="D13" s="569">
        <f>'1-Баланс'!C92/'1-Баланс'!G79</f>
        <v>5.5549492524282443E-2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4.494797293455393E-2</v>
      </c>
    </row>
    <row r="16" spans="1:6" ht="31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3.7288615297530602E-2</v>
      </c>
    </row>
    <row r="17" spans="1:5" ht="24" customHeight="1">
      <c r="A17" s="573" t="s">
        <v>927</v>
      </c>
      <c r="B17" s="571"/>
      <c r="C17" s="571"/>
      <c r="D17" s="572"/>
    </row>
    <row r="18" spans="1:5" ht="31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0.79889276687928756</v>
      </c>
    </row>
    <row r="19" spans="1:5" ht="31">
      <c r="A19" s="526">
        <v>13</v>
      </c>
      <c r="B19" s="524" t="s">
        <v>930</v>
      </c>
      <c r="C19" s="525" t="s">
        <v>931</v>
      </c>
      <c r="D19" s="569">
        <f>D4/D5</f>
        <v>5.3433572710951527</v>
      </c>
    </row>
    <row r="20" spans="1:5" ht="31">
      <c r="A20" s="526">
        <v>14</v>
      </c>
      <c r="B20" s="524" t="s">
        <v>932</v>
      </c>
      <c r="C20" s="525" t="s">
        <v>933</v>
      </c>
      <c r="D20" s="569">
        <f>D6/D5</f>
        <v>0.84235477251821966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1309</v>
      </c>
      <c r="E21" s="614"/>
    </row>
    <row r="22" spans="1:5" ht="46.5">
      <c r="A22" s="526">
        <v>16</v>
      </c>
      <c r="B22" s="524" t="s">
        <v>936</v>
      </c>
      <c r="C22" s="525" t="s">
        <v>937</v>
      </c>
      <c r="D22" s="574">
        <f>D21/'1-Баланс'!G37</f>
        <v>0.19584081388390184</v>
      </c>
    </row>
    <row r="23" spans="1:5" ht="31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0.82795698924731187</v>
      </c>
    </row>
    <row r="24" spans="1:5" ht="31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27.284186401833459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"ФОРУКОМ ФОНД ИМОТИ" АДСИЦ</v>
      </c>
      <c r="B3" s="623">
        <f t="shared" ref="B3:B34" si="1">pdeBulstat</f>
        <v>126722797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"ФОРУКОМ ФОНД ИМОТИ" АДСИЦ</v>
      </c>
      <c r="B4" s="623">
        <f t="shared" si="1"/>
        <v>126722797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"ФОРУКОМ ФОНД ИМОТИ" АДСИЦ</v>
      </c>
      <c r="B5" s="623">
        <f t="shared" si="1"/>
        <v>126722797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"ФОРУКОМ ФОНД ИМОТИ" АДСИЦ</v>
      </c>
      <c r="B6" s="623">
        <f t="shared" si="1"/>
        <v>126722797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"ФОРУКОМ ФОНД ИМОТИ" АДСИЦ</v>
      </c>
      <c r="B7" s="623">
        <f t="shared" si="1"/>
        <v>126722797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7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"ФОРУКОМ ФОНД ИМОТИ" АДСИЦ</v>
      </c>
      <c r="B8" s="623">
        <f t="shared" si="1"/>
        <v>126722797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"ФОРУКОМ ФОНД ИМОТИ" АДСИЦ</v>
      </c>
      <c r="B9" s="623">
        <f t="shared" si="1"/>
        <v>126722797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"ФОРУКОМ ФОНД ИМОТИ" АДСИЦ</v>
      </c>
      <c r="B10" s="623">
        <f t="shared" si="1"/>
        <v>126722797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"ФОРУКОМ ФОНД ИМОТИ" АДСИЦ</v>
      </c>
      <c r="B11" s="623">
        <f t="shared" si="1"/>
        <v>126722797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"ФОРУКОМ ФОНД ИМОТИ" АДСИЦ</v>
      </c>
      <c r="B12" s="623">
        <f t="shared" si="1"/>
        <v>126722797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35167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"ФОРУКОМ ФОНД ИМОТИ" АДСИЦ</v>
      </c>
      <c r="B13" s="623">
        <f t="shared" si="1"/>
        <v>126722797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"ФОРУКОМ ФОНД ИМОТИ" АДСИЦ</v>
      </c>
      <c r="B14" s="623">
        <f t="shared" si="1"/>
        <v>126722797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"ФОРУКОМ ФОНД ИМОТИ" АДСИЦ</v>
      </c>
      <c r="B15" s="623">
        <f t="shared" si="1"/>
        <v>126722797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"ФОРУКОМ ФОНД ИМОТИ" АДСИЦ</v>
      </c>
      <c r="B16" s="623">
        <f t="shared" si="1"/>
        <v>126722797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"ФОРУКОМ ФОНД ИМОТИ" АДСИЦ</v>
      </c>
      <c r="B17" s="623">
        <f t="shared" si="1"/>
        <v>126722797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"ФОРУКОМ ФОНД ИМОТИ" АДСИЦ</v>
      </c>
      <c r="B18" s="623">
        <f t="shared" si="1"/>
        <v>126722797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"ФОРУКОМ ФОНД ИМОТИ" АДСИЦ</v>
      </c>
      <c r="B19" s="623">
        <f t="shared" si="1"/>
        <v>126722797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"ФОРУКОМ ФОНД ИМОТИ" АДСИЦ</v>
      </c>
      <c r="B20" s="623">
        <f t="shared" si="1"/>
        <v>126722797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"ФОРУКОМ ФОНД ИМОТИ" АДСИЦ</v>
      </c>
      <c r="B21" s="623">
        <f t="shared" si="1"/>
        <v>126722797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"ФОРУКОМ ФОНД ИМОТИ" АДСИЦ</v>
      </c>
      <c r="B22" s="623">
        <f t="shared" si="1"/>
        <v>126722797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6223</v>
      </c>
    </row>
    <row r="23" spans="1:8">
      <c r="A23" s="623" t="str">
        <f t="shared" si="0"/>
        <v>"ФОРУКОМ ФОНД ИМОТИ" АДСИЦ</v>
      </c>
      <c r="B23" s="623">
        <f t="shared" si="1"/>
        <v>126722797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6223</v>
      </c>
    </row>
    <row r="24" spans="1:8">
      <c r="A24" s="623" t="str">
        <f t="shared" si="0"/>
        <v>"ФОРУКОМ ФОНД ИМОТИ" АДСИЦ</v>
      </c>
      <c r="B24" s="623">
        <f t="shared" si="1"/>
        <v>126722797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"ФОРУКОМ ФОНД ИМОТИ" АДСИЦ</v>
      </c>
      <c r="B25" s="623">
        <f t="shared" si="1"/>
        <v>126722797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"ФОРУКОМ ФОНД ИМОТИ" АДСИЦ</v>
      </c>
      <c r="B26" s="623">
        <f t="shared" si="1"/>
        <v>126722797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"ФОРУКОМ ФОНД ИМОТИ" АДСИЦ</v>
      </c>
      <c r="B27" s="623">
        <f t="shared" si="1"/>
        <v>126722797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"ФОРУКОМ ФОНД ИМОТИ" АДСИЦ</v>
      </c>
      <c r="B28" s="623">
        <f t="shared" si="1"/>
        <v>126722797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"ФОРУКОМ ФОНД ИМОТИ" АДСИЦ</v>
      </c>
      <c r="B29" s="623">
        <f t="shared" si="1"/>
        <v>126722797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"ФОРУКОМ ФОНД ИМОТИ" АДСИЦ</v>
      </c>
      <c r="B30" s="623">
        <f t="shared" si="1"/>
        <v>126722797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"ФОРУКОМ ФОНД ИМОТИ" АДСИЦ</v>
      </c>
      <c r="B31" s="623">
        <f t="shared" si="1"/>
        <v>126722797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"ФОРУКОМ ФОНД ИМОТИ" АДСИЦ</v>
      </c>
      <c r="B32" s="623">
        <f t="shared" si="1"/>
        <v>126722797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"ФОРУКОМ ФОНД ИМОТИ" АДСИЦ</v>
      </c>
      <c r="B33" s="623">
        <f t="shared" si="1"/>
        <v>126722797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6223</v>
      </c>
    </row>
    <row r="34" spans="1:8">
      <c r="A34" s="623" t="str">
        <f t="shared" si="0"/>
        <v>"ФОРУКОМ ФОНД ИМОТИ" АДСИЦ</v>
      </c>
      <c r="B34" s="623">
        <f t="shared" si="1"/>
        <v>126722797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"ФОРУКОМ ФОНД ИМОТИ" АДСИЦ</v>
      </c>
      <c r="B35" s="623">
        <f t="shared" ref="B35:B66" si="4">pdeBulstat</f>
        <v>126722797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"ФОРУКОМ ФОНД ИМОТИ" АДСИЦ</v>
      </c>
      <c r="B36" s="623">
        <f t="shared" si="4"/>
        <v>126722797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"ФОРУКОМ ФОНД ИМОТИ" АДСИЦ</v>
      </c>
      <c r="B37" s="623">
        <f t="shared" si="4"/>
        <v>126722797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24</v>
      </c>
    </row>
    <row r="38" spans="1:8">
      <c r="A38" s="623" t="str">
        <f t="shared" si="3"/>
        <v>"ФОРУКОМ ФОНД ИМОТИ" АДСИЦ</v>
      </c>
      <c r="B38" s="623">
        <f t="shared" si="4"/>
        <v>126722797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24</v>
      </c>
    </row>
    <row r="39" spans="1:8">
      <c r="A39" s="623" t="str">
        <f t="shared" si="3"/>
        <v>"ФОРУКОМ ФОНД ИМОТИ" АДСИЦ</v>
      </c>
      <c r="B39" s="623">
        <f t="shared" si="4"/>
        <v>126722797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"ФОРУКОМ ФОНД ИМОТИ" АДСИЦ</v>
      </c>
      <c r="B40" s="623">
        <f t="shared" si="4"/>
        <v>126722797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"ФОРУКОМ ФОНД ИМОТИ" АДСИЦ</v>
      </c>
      <c r="B41" s="623">
        <f t="shared" si="4"/>
        <v>126722797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41421</v>
      </c>
    </row>
    <row r="42" spans="1:8">
      <c r="A42" s="623" t="str">
        <f t="shared" si="3"/>
        <v>"ФОРУКОМ ФОНД ИМОТИ" АДСИЦ</v>
      </c>
      <c r="B42" s="623">
        <f t="shared" si="4"/>
        <v>126722797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"ФОРУКОМ ФОНД ИМОТИ" АДСИЦ</v>
      </c>
      <c r="B43" s="623">
        <f t="shared" si="4"/>
        <v>126722797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"ФОРУКОМ ФОНД ИМОТИ" АДСИЦ</v>
      </c>
      <c r="B44" s="623">
        <f t="shared" si="4"/>
        <v>126722797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"ФОРУКОМ ФОНД ИМОТИ" АДСИЦ</v>
      </c>
      <c r="B45" s="623">
        <f t="shared" si="4"/>
        <v>126722797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"ФОРУКОМ ФОНД ИМОТИ" АДСИЦ</v>
      </c>
      <c r="B46" s="623">
        <f t="shared" si="4"/>
        <v>126722797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"ФОРУКОМ ФОНД ИМОТИ" АДСИЦ</v>
      </c>
      <c r="B47" s="623">
        <f t="shared" si="4"/>
        <v>126722797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"ФОРУКОМ ФОНД ИМОТИ" АДСИЦ</v>
      </c>
      <c r="B48" s="623">
        <f t="shared" si="4"/>
        <v>126722797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"ФОРУКОМ ФОНД ИМОТИ" АДСИЦ</v>
      </c>
      <c r="B49" s="623">
        <f t="shared" si="4"/>
        <v>126722797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"ФОРУКОМ ФОНД ИМОТИ" АДСИЦ</v>
      </c>
      <c r="B50" s="623">
        <f t="shared" si="4"/>
        <v>126722797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11</v>
      </c>
    </row>
    <row r="51" spans="1:8">
      <c r="A51" s="623" t="str">
        <f t="shared" si="3"/>
        <v>"ФОРУКОМ ФОНД ИМОТИ" АДСИЦ</v>
      </c>
      <c r="B51" s="623">
        <f t="shared" si="4"/>
        <v>126722797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"ФОРУКОМ ФОНД ИМОТИ" АДСИЦ</v>
      </c>
      <c r="B52" s="623">
        <f t="shared" si="4"/>
        <v>126722797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"ФОРУКОМ ФОНД ИМОТИ" АДСИЦ</v>
      </c>
      <c r="B53" s="623">
        <f t="shared" si="4"/>
        <v>126722797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"ФОРУКОМ ФОНД ИМОТИ" АДСИЦ</v>
      </c>
      <c r="B54" s="623">
        <f t="shared" si="4"/>
        <v>126722797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"ФОРУКОМ ФОНД ИМОТИ" АДСИЦ</v>
      </c>
      <c r="B55" s="623">
        <f t="shared" si="4"/>
        <v>126722797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"ФОРУКОМ ФОНД ИМОТИ" АДСИЦ</v>
      </c>
      <c r="B56" s="623">
        <f t="shared" si="4"/>
        <v>126722797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458</v>
      </c>
    </row>
    <row r="57" spans="1:8">
      <c r="A57" s="623" t="str">
        <f t="shared" si="3"/>
        <v>"ФОРУКОМ ФОНД ИМОТИ" АДСИЦ</v>
      </c>
      <c r="B57" s="623">
        <f t="shared" si="4"/>
        <v>126722797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469</v>
      </c>
    </row>
    <row r="58" spans="1:8">
      <c r="A58" s="623" t="str">
        <f t="shared" si="3"/>
        <v>"ФОРУКОМ ФОНД ИМОТИ" АДСИЦ</v>
      </c>
      <c r="B58" s="623">
        <f t="shared" si="4"/>
        <v>126722797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"ФОРУКОМ ФОНД ИМОТИ" АДСИЦ</v>
      </c>
      <c r="B59" s="623">
        <f t="shared" si="4"/>
        <v>126722797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"ФОРУКОМ ФОНД ИМОТИ" АДСИЦ</v>
      </c>
      <c r="B60" s="623">
        <f t="shared" si="4"/>
        <v>126722797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"ФОРУКОМ ФОНД ИМОТИ" АДСИЦ</v>
      </c>
      <c r="B61" s="623">
        <f t="shared" si="4"/>
        <v>126722797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"ФОРУКОМ ФОНД ИМОТИ" АДСИЦ</v>
      </c>
      <c r="B62" s="623">
        <f t="shared" si="4"/>
        <v>126722797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"ФОРУКОМ ФОНД ИМОТИ" АДСИЦ</v>
      </c>
      <c r="B63" s="623">
        <f t="shared" si="4"/>
        <v>126722797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"ФОРУКОМ ФОНД ИМОТИ" АДСИЦ</v>
      </c>
      <c r="B64" s="623">
        <f t="shared" si="4"/>
        <v>126722797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"ФОРУКОМ ФОНД ИМОТИ" АДСИЦ</v>
      </c>
      <c r="B65" s="623">
        <f t="shared" si="4"/>
        <v>126722797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"ФОРУКОМ ФОНД ИМОТИ" АДСИЦ</v>
      </c>
      <c r="B66" s="623">
        <f t="shared" si="4"/>
        <v>126722797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507</v>
      </c>
    </row>
    <row r="67" spans="1:8">
      <c r="A67" s="623" t="str">
        <f t="shared" ref="A67:A98" si="6">pdeName</f>
        <v>"ФОРУКОМ ФОНД ИМОТИ" АДСИЦ</v>
      </c>
      <c r="B67" s="623">
        <f t="shared" ref="B67:B98" si="7">pdeBulstat</f>
        <v>126722797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2</v>
      </c>
    </row>
    <row r="68" spans="1:8">
      <c r="A68" s="623" t="str">
        <f t="shared" si="6"/>
        <v>"ФОРУКОМ ФОНД ИМОТИ" АДСИЦ</v>
      </c>
      <c r="B68" s="623">
        <f t="shared" si="7"/>
        <v>126722797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"ФОРУКОМ ФОНД ИМОТИ" АДСИЦ</v>
      </c>
      <c r="B69" s="623">
        <f t="shared" si="7"/>
        <v>126722797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509</v>
      </c>
    </row>
    <row r="70" spans="1:8">
      <c r="A70" s="623" t="str">
        <f t="shared" si="6"/>
        <v>"ФОРУКОМ ФОНД ИМОТИ" АДСИЦ</v>
      </c>
      <c r="B70" s="623">
        <f t="shared" si="7"/>
        <v>126722797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0</v>
      </c>
    </row>
    <row r="71" spans="1:8">
      <c r="A71" s="623" t="str">
        <f t="shared" si="6"/>
        <v>"ФОРУКОМ ФОНД ИМОТИ" АДСИЦ</v>
      </c>
      <c r="B71" s="623">
        <f t="shared" si="7"/>
        <v>126722797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978</v>
      </c>
    </row>
    <row r="72" spans="1:8">
      <c r="A72" s="623" t="str">
        <f t="shared" si="6"/>
        <v>"ФОРУКОМ ФОНД ИМОТИ" АДСИЦ</v>
      </c>
      <c r="B72" s="623">
        <f t="shared" si="7"/>
        <v>126722797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42399</v>
      </c>
    </row>
    <row r="73" spans="1:8">
      <c r="A73" s="623" t="str">
        <f t="shared" si="6"/>
        <v>"ФОРУКОМ ФОНД ИМОТИ" АДСИЦ</v>
      </c>
      <c r="B73" s="623">
        <f t="shared" si="7"/>
        <v>126722797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1810</v>
      </c>
    </row>
    <row r="74" spans="1:8">
      <c r="A74" s="623" t="str">
        <f t="shared" si="6"/>
        <v>"ФОРУКОМ ФОНД ИМОТИ" АДСИЦ</v>
      </c>
      <c r="B74" s="623">
        <f t="shared" si="7"/>
        <v>126722797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"ФОРУКОМ ФОНД ИМОТИ" АДСИЦ</v>
      </c>
      <c r="B75" s="623">
        <f t="shared" si="7"/>
        <v>126722797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"ФОРУКОМ ФОНД ИМОТИ" АДСИЦ</v>
      </c>
      <c r="B76" s="623">
        <f t="shared" si="7"/>
        <v>126722797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"ФОРУКОМ ФОНД ИМОТИ" АДСИЦ</v>
      </c>
      <c r="B77" s="623">
        <f t="shared" si="7"/>
        <v>126722797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"ФОРУКОМ ФОНД ИМОТИ" АДСИЦ</v>
      </c>
      <c r="B78" s="623">
        <f t="shared" si="7"/>
        <v>126722797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"ФОРУКОМ ФОНД ИМОТИ" АДСИЦ</v>
      </c>
      <c r="B79" s="623">
        <f t="shared" si="7"/>
        <v>126722797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1810</v>
      </c>
    </row>
    <row r="80" spans="1:8">
      <c r="A80" s="623" t="str">
        <f t="shared" si="6"/>
        <v>"ФОРУКОМ ФОНД ИМОТИ" АДСИЦ</v>
      </c>
      <c r="B80" s="623">
        <f t="shared" si="7"/>
        <v>126722797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2</v>
      </c>
    </row>
    <row r="81" spans="1:8">
      <c r="A81" s="623" t="str">
        <f t="shared" si="6"/>
        <v>"ФОРУКОМ ФОНД ИМОТИ" АДСИЦ</v>
      </c>
      <c r="B81" s="623">
        <f t="shared" si="7"/>
        <v>126722797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"ФОРУКОМ ФОНД ИМОТИ" АДСИЦ</v>
      </c>
      <c r="B82" s="623">
        <f t="shared" si="7"/>
        <v>126722797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"ФОРУКОМ ФОНД ИМОТИ" АДСИЦ</v>
      </c>
      <c r="B83" s="623">
        <f t="shared" si="7"/>
        <v>126722797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"ФОРУКОМ ФОНД ИМОТИ" АДСИЦ</v>
      </c>
      <c r="B84" s="623">
        <f t="shared" si="7"/>
        <v>126722797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"ФОРУКОМ ФОНД ИМОТИ" АДСИЦ</v>
      </c>
      <c r="B85" s="623">
        <f t="shared" si="7"/>
        <v>126722797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"ФОРУКОМ ФОНД ИМОТИ" АДСИЦ</v>
      </c>
      <c r="B86" s="623">
        <f t="shared" si="7"/>
        <v>126722797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2</v>
      </c>
    </row>
    <row r="87" spans="1:8">
      <c r="A87" s="623" t="str">
        <f t="shared" si="6"/>
        <v>"ФОРУКОМ ФОНД ИМОТИ" АДСИЦ</v>
      </c>
      <c r="B87" s="623">
        <f t="shared" si="7"/>
        <v>126722797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4457</v>
      </c>
    </row>
    <row r="88" spans="1:8">
      <c r="A88" s="623" t="str">
        <f t="shared" si="6"/>
        <v>"ФОРУКОМ ФОНД ИМОТИ" АДСИЦ</v>
      </c>
      <c r="B88" s="623">
        <f t="shared" si="7"/>
        <v>126722797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4457</v>
      </c>
    </row>
    <row r="89" spans="1:8">
      <c r="A89" s="623" t="str">
        <f t="shared" si="6"/>
        <v>"ФОРУКОМ ФОНД ИМОТИ" АДСИЦ</v>
      </c>
      <c r="B89" s="623">
        <f t="shared" si="7"/>
        <v>126722797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"ФОРУКОМ ФОНД ИМОТИ" АДСИЦ</v>
      </c>
      <c r="B90" s="623">
        <f t="shared" si="7"/>
        <v>126722797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"ФОРУКОМ ФОНД ИМОТИ" АДСИЦ</v>
      </c>
      <c r="B91" s="623">
        <f t="shared" si="7"/>
        <v>126722797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415</v>
      </c>
    </row>
    <row r="92" spans="1:8">
      <c r="A92" s="623" t="str">
        <f t="shared" si="6"/>
        <v>"ФОРУКОМ ФОНД ИМОТИ" АДСИЦ</v>
      </c>
      <c r="B92" s="623">
        <f t="shared" si="7"/>
        <v>126722797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"ФОРУКОМ ФОНД ИМОТИ" АДСИЦ</v>
      </c>
      <c r="B93" s="623">
        <f t="shared" si="7"/>
        <v>126722797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4872</v>
      </c>
    </row>
    <row r="94" spans="1:8">
      <c r="A94" s="623" t="str">
        <f t="shared" si="6"/>
        <v>"ФОРУКОМ ФОНД ИМОТИ" АДСИЦ</v>
      </c>
      <c r="B94" s="623">
        <f t="shared" si="7"/>
        <v>126722797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6684</v>
      </c>
    </row>
    <row r="95" spans="1:8">
      <c r="A95" s="623" t="str">
        <f t="shared" si="6"/>
        <v>"ФОРУКОМ ФОНД ИМОТИ" АДСИЦ</v>
      </c>
      <c r="B95" s="623">
        <f t="shared" si="7"/>
        <v>126722797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"ФОРУКОМ ФОНД ИМОТИ" АДСИЦ</v>
      </c>
      <c r="B96" s="623">
        <f t="shared" si="7"/>
        <v>126722797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"ФОРУКОМ ФОНД ИМОТИ" АДСИЦ</v>
      </c>
      <c r="B97" s="623">
        <f t="shared" si="7"/>
        <v>126722797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12552</v>
      </c>
    </row>
    <row r="98" spans="1:8">
      <c r="A98" s="623" t="str">
        <f t="shared" si="6"/>
        <v>"ФОРУКОМ ФОНД ИМОТИ" АДСИЦ</v>
      </c>
      <c r="B98" s="623">
        <f t="shared" si="7"/>
        <v>126722797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"ФОРУКОМ ФОНД ИМОТИ" АДСИЦ</v>
      </c>
      <c r="B99" s="623">
        <f t="shared" ref="B99:B125" si="10">pdeBulstat</f>
        <v>126722797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"ФОРУКОМ ФОНД ИМОТИ" АДСИЦ</v>
      </c>
      <c r="B100" s="623">
        <f t="shared" si="10"/>
        <v>126722797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14000</v>
      </c>
    </row>
    <row r="101" spans="1:8">
      <c r="A101" s="623" t="str">
        <f t="shared" si="9"/>
        <v>"ФОРУКОМ ФОНД ИМОТИ" АДСИЦ</v>
      </c>
      <c r="B101" s="623">
        <f t="shared" si="10"/>
        <v>126722797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"ФОРУКОМ ФОНД ИМОТИ" АДСИЦ</v>
      </c>
      <c r="B102" s="623">
        <f t="shared" si="10"/>
        <v>126722797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26552</v>
      </c>
    </row>
    <row r="103" spans="1:8">
      <c r="A103" s="623" t="str">
        <f t="shared" si="9"/>
        <v>"ФОРУКОМ ФОНД ИМОТИ" АДСИЦ</v>
      </c>
      <c r="B103" s="623">
        <f t="shared" si="10"/>
        <v>126722797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"ФОРУКОМ ФОНД ИМОТИ" АДСИЦ</v>
      </c>
      <c r="B104" s="623">
        <f t="shared" si="10"/>
        <v>126722797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"ФОРУКОМ ФОНД ИМОТИ" АДСИЦ</v>
      </c>
      <c r="B105" s="623">
        <f t="shared" si="10"/>
        <v>126722797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"ФОРУКОМ ФОНД ИМОТИ" АДСИЦ</v>
      </c>
      <c r="B106" s="623">
        <f t="shared" si="10"/>
        <v>126722797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"ФОРУКОМ ФОНД ИМОТИ" АДСИЦ</v>
      </c>
      <c r="B107" s="623">
        <f t="shared" si="10"/>
        <v>126722797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26552</v>
      </c>
    </row>
    <row r="108" spans="1:8">
      <c r="A108" s="623" t="str">
        <f t="shared" si="9"/>
        <v>"ФОРУКОМ ФОНД ИМОТИ" АДСИЦ</v>
      </c>
      <c r="B108" s="623">
        <f t="shared" si="10"/>
        <v>126722797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5415</v>
      </c>
    </row>
    <row r="109" spans="1:8">
      <c r="A109" s="623" t="str">
        <f t="shared" si="9"/>
        <v>"ФОРУКОМ ФОНД ИМОТИ" АДСИЦ</v>
      </c>
      <c r="B109" s="623">
        <f t="shared" si="10"/>
        <v>126722797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0</v>
      </c>
    </row>
    <row r="110" spans="1:8">
      <c r="A110" s="623" t="str">
        <f t="shared" si="9"/>
        <v>"ФОРУКОМ ФОНД ИМОТИ" АДСИЦ</v>
      </c>
      <c r="B110" s="623">
        <f t="shared" si="10"/>
        <v>126722797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3736</v>
      </c>
    </row>
    <row r="111" spans="1:8">
      <c r="A111" s="623" t="str">
        <f t="shared" si="9"/>
        <v>"ФОРУКОМ ФОНД ИМОТИ" АДСИЦ</v>
      </c>
      <c r="B111" s="623">
        <f t="shared" si="10"/>
        <v>126722797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"ФОРУКОМ ФОНД ИМОТИ" АДСИЦ</v>
      </c>
      <c r="B112" s="623">
        <f t="shared" si="10"/>
        <v>126722797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"ФОРУКОМ ФОНД ИМОТИ" АДСИЦ</v>
      </c>
      <c r="B113" s="623">
        <f t="shared" si="10"/>
        <v>126722797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1</v>
      </c>
    </row>
    <row r="114" spans="1:8">
      <c r="A114" s="623" t="str">
        <f t="shared" si="9"/>
        <v>"ФОРУКОМ ФОНД ИМОТИ" АДСИЦ</v>
      </c>
      <c r="B114" s="623">
        <f t="shared" si="10"/>
        <v>126722797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3253</v>
      </c>
    </row>
    <row r="115" spans="1:8">
      <c r="A115" s="623" t="str">
        <f t="shared" si="9"/>
        <v>"ФОРУКОМ ФОНД ИМОТИ" АДСИЦ</v>
      </c>
      <c r="B115" s="623">
        <f t="shared" si="10"/>
        <v>126722797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4</v>
      </c>
    </row>
    <row r="116" spans="1:8">
      <c r="A116" s="623" t="str">
        <f t="shared" si="9"/>
        <v>"ФОРУКОМ ФОНД ИМОТИ" АДСИЦ</v>
      </c>
      <c r="B116" s="623">
        <f t="shared" si="10"/>
        <v>126722797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3</v>
      </c>
    </row>
    <row r="117" spans="1:8">
      <c r="A117" s="623" t="str">
        <f t="shared" si="9"/>
        <v>"ФОРУКОМ ФОНД ИМОТИ" АДСИЦ</v>
      </c>
      <c r="B117" s="623">
        <f t="shared" si="10"/>
        <v>126722797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475</v>
      </c>
    </row>
    <row r="118" spans="1:8">
      <c r="A118" s="623" t="str">
        <f t="shared" si="9"/>
        <v>"ФОРУКОМ ФОНД ИМОТИ" АДСИЦ</v>
      </c>
      <c r="B118" s="623">
        <f t="shared" si="10"/>
        <v>126722797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12</v>
      </c>
    </row>
    <row r="119" spans="1:8">
      <c r="A119" s="623" t="str">
        <f t="shared" si="9"/>
        <v>"ФОРУКОМ ФОНД ИМОТИ" АДСИЦ</v>
      </c>
      <c r="B119" s="623">
        <f t="shared" si="10"/>
        <v>126722797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"ФОРУКОМ ФОНД ИМОТИ" АДСИЦ</v>
      </c>
      <c r="B120" s="623">
        <f t="shared" si="10"/>
        <v>126722797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9163</v>
      </c>
    </row>
    <row r="121" spans="1:8">
      <c r="A121" s="623" t="str">
        <f t="shared" si="9"/>
        <v>"ФОРУКОМ ФОНД ИМОТИ" АДСИЦ</v>
      </c>
      <c r="B121" s="623">
        <f t="shared" si="10"/>
        <v>126722797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"ФОРУКОМ ФОНД ИМОТИ" АДСИЦ</v>
      </c>
      <c r="B122" s="623">
        <f t="shared" si="10"/>
        <v>126722797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"ФОРУКОМ ФОНД ИМОТИ" АДСИЦ</v>
      </c>
      <c r="B123" s="623">
        <f t="shared" si="10"/>
        <v>126722797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"ФОРУКОМ ФОНД ИМОТИ" АДСИЦ</v>
      </c>
      <c r="B124" s="623">
        <f t="shared" si="10"/>
        <v>126722797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9163</v>
      </c>
    </row>
    <row r="125" spans="1:8">
      <c r="A125" s="623" t="str">
        <f t="shared" si="9"/>
        <v>"ФОРУКОМ ФОНД ИМОТИ" АДСИЦ</v>
      </c>
      <c r="B125" s="623">
        <f t="shared" si="10"/>
        <v>126722797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42399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"ФОРУКОМ ФОНД ИМОТИ" АДСИЦ</v>
      </c>
      <c r="B127" s="623">
        <f t="shared" ref="B127:B158" si="13">pdeBulstat</f>
        <v>126722797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21</v>
      </c>
    </row>
    <row r="128" spans="1:8">
      <c r="A128" s="623" t="str">
        <f t="shared" si="12"/>
        <v>"ФОРУКОМ ФОНД ИМОТИ" АДСИЦ</v>
      </c>
      <c r="B128" s="623">
        <f t="shared" si="13"/>
        <v>126722797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153</v>
      </c>
    </row>
    <row r="129" spans="1:8">
      <c r="A129" s="623" t="str">
        <f t="shared" si="12"/>
        <v>"ФОРУКОМ ФОНД ИМОТИ" АДСИЦ</v>
      </c>
      <c r="B129" s="623">
        <f t="shared" si="13"/>
        <v>126722797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"ФОРУКОМ ФОНД ИМОТИ" АДСИЦ</v>
      </c>
      <c r="B130" s="623">
        <f t="shared" si="13"/>
        <v>126722797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84</v>
      </c>
    </row>
    <row r="131" spans="1:8">
      <c r="A131" s="623" t="str">
        <f t="shared" si="12"/>
        <v>"ФОРУКОМ ФОНД ИМОТИ" АДСИЦ</v>
      </c>
      <c r="B131" s="623">
        <f t="shared" si="13"/>
        <v>126722797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14</v>
      </c>
    </row>
    <row r="132" spans="1:8">
      <c r="A132" s="623" t="str">
        <f t="shared" si="12"/>
        <v>"ФОРУКОМ ФОНД ИМОТИ" АДСИЦ</v>
      </c>
      <c r="B132" s="623">
        <f t="shared" si="13"/>
        <v>126722797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"ФОРУКОМ ФОНД ИМОТИ" АДСИЦ</v>
      </c>
      <c r="B133" s="623">
        <f t="shared" si="13"/>
        <v>126722797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"ФОРУКОМ ФОНД ИМОТИ" АДСИЦ</v>
      </c>
      <c r="B134" s="623">
        <f t="shared" si="13"/>
        <v>126722797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0</v>
      </c>
    </row>
    <row r="135" spans="1:8">
      <c r="A135" s="623" t="str">
        <f t="shared" si="12"/>
        <v>"ФОРУКОМ ФОНД ИМОТИ" АДСИЦ</v>
      </c>
      <c r="B135" s="623">
        <f t="shared" si="13"/>
        <v>126722797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"ФОРУКОМ ФОНД ИМОТИ" АДСИЦ</v>
      </c>
      <c r="B136" s="623">
        <f t="shared" si="13"/>
        <v>126722797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"ФОРУКОМ ФОНД ИМОТИ" АДСИЦ</v>
      </c>
      <c r="B137" s="623">
        <f t="shared" si="13"/>
        <v>126722797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272</v>
      </c>
    </row>
    <row r="138" spans="1:8">
      <c r="A138" s="623" t="str">
        <f t="shared" si="12"/>
        <v>"ФОРУКОМ ФОНД ИМОТИ" АДСИЦ</v>
      </c>
      <c r="B138" s="623">
        <f t="shared" si="13"/>
        <v>126722797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894</v>
      </c>
    </row>
    <row r="139" spans="1:8">
      <c r="A139" s="623" t="str">
        <f t="shared" si="12"/>
        <v>"ФОРУКОМ ФОНД ИМОТИ" АДСИЦ</v>
      </c>
      <c r="B139" s="623">
        <f t="shared" si="13"/>
        <v>126722797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"ФОРУКОМ ФОНД ИМОТИ" АДСИЦ</v>
      </c>
      <c r="B140" s="623">
        <f t="shared" si="13"/>
        <v>126722797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"ФОРУКОМ ФОНД ИМОТИ" АДСИЦ</v>
      </c>
      <c r="B141" s="623">
        <f t="shared" si="13"/>
        <v>126722797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0</v>
      </c>
    </row>
    <row r="142" spans="1:8">
      <c r="A142" s="623" t="str">
        <f t="shared" si="12"/>
        <v>"ФОРУКОМ ФОНД ИМОТИ" АДСИЦ</v>
      </c>
      <c r="B142" s="623">
        <f t="shared" si="13"/>
        <v>126722797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894</v>
      </c>
    </row>
    <row r="143" spans="1:8">
      <c r="A143" s="623" t="str">
        <f t="shared" si="12"/>
        <v>"ФОРУКОМ ФОНД ИМОТИ" АДСИЦ</v>
      </c>
      <c r="B143" s="623">
        <f t="shared" si="13"/>
        <v>126722797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1166</v>
      </c>
    </row>
    <row r="144" spans="1:8">
      <c r="A144" s="623" t="str">
        <f t="shared" si="12"/>
        <v>"ФОРУКОМ ФОНД ИМОТИ" АДСИЦ</v>
      </c>
      <c r="B144" s="623">
        <f t="shared" si="13"/>
        <v>126722797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415</v>
      </c>
    </row>
    <row r="145" spans="1:8">
      <c r="A145" s="623" t="str">
        <f t="shared" si="12"/>
        <v>"ФОРУКОМ ФОНД ИМОТИ" АДСИЦ</v>
      </c>
      <c r="B145" s="623">
        <f t="shared" si="13"/>
        <v>126722797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"ФОРУКОМ ФОНД ИМОТИ" АДСИЦ</v>
      </c>
      <c r="B146" s="623">
        <f t="shared" si="13"/>
        <v>126722797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"ФОРУКОМ ФОНД ИМОТИ" АДСИЦ</v>
      </c>
      <c r="B147" s="623">
        <f t="shared" si="13"/>
        <v>126722797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1166</v>
      </c>
    </row>
    <row r="148" spans="1:8">
      <c r="A148" s="623" t="str">
        <f t="shared" si="12"/>
        <v>"ФОРУКОМ ФОНД ИМОТИ" АДСИЦ</v>
      </c>
      <c r="B148" s="623">
        <f t="shared" si="13"/>
        <v>126722797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415</v>
      </c>
    </row>
    <row r="149" spans="1:8">
      <c r="A149" s="623" t="str">
        <f t="shared" si="12"/>
        <v>"ФОРУКОМ ФОНД ИМОТИ" АДСИЦ</v>
      </c>
      <c r="B149" s="623">
        <f t="shared" si="13"/>
        <v>126722797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"ФОРУКОМ ФОНД ИМОТИ" АДСИЦ</v>
      </c>
      <c r="B150" s="623">
        <f t="shared" si="13"/>
        <v>126722797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"ФОРУКОМ ФОНД ИМОТИ" АДСИЦ</v>
      </c>
      <c r="B151" s="623">
        <f t="shared" si="13"/>
        <v>126722797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"ФОРУКОМ ФОНД ИМОТИ" АДСИЦ</v>
      </c>
      <c r="B152" s="623">
        <f t="shared" si="13"/>
        <v>126722797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"ФОРУКОМ ФОНД ИМОТИ" АДСИЦ</v>
      </c>
      <c r="B153" s="623">
        <f t="shared" si="13"/>
        <v>126722797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415</v>
      </c>
    </row>
    <row r="154" spans="1:8">
      <c r="A154" s="623" t="str">
        <f t="shared" si="12"/>
        <v>"ФОРУКОМ ФОНД ИМОТИ" АДСИЦ</v>
      </c>
      <c r="B154" s="623">
        <f t="shared" si="13"/>
        <v>126722797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"ФОРУКОМ ФОНД ИМОТИ" АДСИЦ</v>
      </c>
      <c r="B155" s="623">
        <f t="shared" si="13"/>
        <v>126722797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415</v>
      </c>
    </row>
    <row r="156" spans="1:8">
      <c r="A156" s="623" t="str">
        <f t="shared" si="12"/>
        <v>"ФОРУКОМ ФОНД ИМОТИ" АДСИЦ</v>
      </c>
      <c r="B156" s="623">
        <f t="shared" si="13"/>
        <v>126722797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1581</v>
      </c>
    </row>
    <row r="157" spans="1:8">
      <c r="A157" s="623" t="str">
        <f t="shared" si="12"/>
        <v>"ФОРУКОМ ФОНД ИМОТИ" АДСИЦ</v>
      </c>
      <c r="B157" s="623">
        <f t="shared" si="13"/>
        <v>126722797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"ФОРУКОМ ФОНД ИМОТИ" АДСИЦ</v>
      </c>
      <c r="B158" s="623">
        <f t="shared" si="13"/>
        <v>126722797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"ФОРУКОМ ФОНД ИМОТИ" АДСИЦ</v>
      </c>
      <c r="B159" s="623">
        <f t="shared" ref="B159:B179" si="16">pdeBulstat</f>
        <v>126722797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1581</v>
      </c>
    </row>
    <row r="160" spans="1:8">
      <c r="A160" s="623" t="str">
        <f t="shared" si="15"/>
        <v>"ФОРУКОМ ФОНД ИМОТИ" АДСИЦ</v>
      </c>
      <c r="B160" s="623">
        <f t="shared" si="16"/>
        <v>126722797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0</v>
      </c>
    </row>
    <row r="161" spans="1:8">
      <c r="A161" s="623" t="str">
        <f t="shared" si="15"/>
        <v>"ФОРУКОМ ФОНД ИМОТИ" АДСИЦ</v>
      </c>
      <c r="B161" s="623">
        <f t="shared" si="16"/>
        <v>126722797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1581</v>
      </c>
    </row>
    <row r="162" spans="1:8">
      <c r="A162" s="623" t="str">
        <f t="shared" si="15"/>
        <v>"ФОРУКОМ ФОНД ИМОТИ" АДСИЦ</v>
      </c>
      <c r="B162" s="623">
        <f t="shared" si="16"/>
        <v>126722797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"ФОРУКОМ ФОНД ИМОТИ" АДСИЦ</v>
      </c>
      <c r="B163" s="623">
        <f t="shared" si="16"/>
        <v>126722797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"ФОРУКОМ ФОНД ИМОТИ" АДСИЦ</v>
      </c>
      <c r="B164" s="623">
        <f t="shared" si="16"/>
        <v>126722797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"ФОРУКОМ ФОНД ИМОТИ" АДСИЦ</v>
      </c>
      <c r="B165" s="623">
        <f t="shared" si="16"/>
        <v>126722797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"ФОРУКОМ ФОНД ИМОТИ" АДСИЦ</v>
      </c>
      <c r="B166" s="623">
        <f t="shared" si="16"/>
        <v>126722797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"ФОРУКОМ ФОНД ИМОТИ" АДСИЦ</v>
      </c>
      <c r="B167" s="623">
        <f t="shared" si="16"/>
        <v>126722797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"ФОРУКОМ ФОНД ИМОТИ" АДСИЦ</v>
      </c>
      <c r="B168" s="623">
        <f t="shared" si="16"/>
        <v>126722797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"ФОРУКОМ ФОНД ИМОТИ" АДСИЦ</v>
      </c>
      <c r="B169" s="623">
        <f t="shared" si="16"/>
        <v>126722797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"ФОРУКОМ ФОНД ИМОТИ" АДСИЦ</v>
      </c>
      <c r="B170" s="623">
        <f t="shared" si="16"/>
        <v>126722797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1581</v>
      </c>
    </row>
    <row r="171" spans="1:8">
      <c r="A171" s="623" t="str">
        <f t="shared" si="15"/>
        <v>"ФОРУКОМ ФОНД ИМОТИ" АДСИЦ</v>
      </c>
      <c r="B171" s="623">
        <f t="shared" si="16"/>
        <v>126722797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"ФОРУКОМ ФОНД ИМОТИ" АДСИЦ</v>
      </c>
      <c r="B172" s="623">
        <f t="shared" si="16"/>
        <v>126722797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"ФОРУКОМ ФОНД ИМОТИ" АДСИЦ</v>
      </c>
      <c r="B173" s="623">
        <f t="shared" si="16"/>
        <v>126722797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"ФОРУКОМ ФОНД ИМОТИ" АДСИЦ</v>
      </c>
      <c r="B174" s="623">
        <f t="shared" si="16"/>
        <v>126722797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1581</v>
      </c>
    </row>
    <row r="175" spans="1:8">
      <c r="A175" s="623" t="str">
        <f t="shared" si="15"/>
        <v>"ФОРУКОМ ФОНД ИМОТИ" АДСИЦ</v>
      </c>
      <c r="B175" s="623">
        <f t="shared" si="16"/>
        <v>126722797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"ФОРУКОМ ФОНД ИМОТИ" АДСИЦ</v>
      </c>
      <c r="B176" s="623">
        <f t="shared" si="16"/>
        <v>126722797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"ФОРУКОМ ФОНД ИМОТИ" АДСИЦ</v>
      </c>
      <c r="B177" s="623">
        <f t="shared" si="16"/>
        <v>126722797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"ФОРУКОМ ФОНД ИМОТИ" АДСИЦ</v>
      </c>
      <c r="B178" s="623">
        <f t="shared" si="16"/>
        <v>126722797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"ФОРУКОМ ФОНД ИМОТИ" АДСИЦ</v>
      </c>
      <c r="B179" s="623">
        <f t="shared" si="16"/>
        <v>126722797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1581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"ФОРУКОМ ФОНД ИМОТИ" АДСИЦ</v>
      </c>
      <c r="B181" s="623">
        <f t="shared" ref="B181:B216" si="19">pdeBulstat</f>
        <v>126722797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5382</v>
      </c>
    </row>
    <row r="182" spans="1:8">
      <c r="A182" s="623" t="str">
        <f t="shared" si="18"/>
        <v>"ФОРУКОМ ФОНД ИМОТИ" АДСИЦ</v>
      </c>
      <c r="B182" s="623">
        <f t="shared" si="19"/>
        <v>126722797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-218</v>
      </c>
    </row>
    <row r="183" spans="1:8">
      <c r="A183" s="623" t="str">
        <f t="shared" si="18"/>
        <v>"ФОРУКОМ ФОНД ИМОТИ" АДСИЦ</v>
      </c>
      <c r="B183" s="623">
        <f t="shared" si="19"/>
        <v>126722797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"ФОРУКОМ ФОНД ИМОТИ" АДСИЦ</v>
      </c>
      <c r="B184" s="623">
        <f t="shared" si="19"/>
        <v>126722797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-100</v>
      </c>
    </row>
    <row r="185" spans="1:8">
      <c r="A185" s="623" t="str">
        <f t="shared" si="18"/>
        <v>"ФОРУКОМ ФОНД ИМОТИ" АДСИЦ</v>
      </c>
      <c r="B185" s="623">
        <f t="shared" si="19"/>
        <v>126722797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-462</v>
      </c>
    </row>
    <row r="186" spans="1:8">
      <c r="A186" s="623" t="str">
        <f t="shared" si="18"/>
        <v>"ФОРУКОМ ФОНД ИМОТИ" АДСИЦ</v>
      </c>
      <c r="B186" s="623">
        <f t="shared" si="19"/>
        <v>126722797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"ФОРУКОМ ФОНД ИМОТИ" АДСИЦ</v>
      </c>
      <c r="B187" s="623">
        <f t="shared" si="19"/>
        <v>126722797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"ФОРУКОМ ФОНД ИМОТИ" АДСИЦ</v>
      </c>
      <c r="B188" s="623">
        <f t="shared" si="19"/>
        <v>126722797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"ФОРУКОМ ФОНД ИМОТИ" АДСИЦ</v>
      </c>
      <c r="B189" s="623">
        <f t="shared" si="19"/>
        <v>126722797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"ФОРУКОМ ФОНД ИМОТИ" АДСИЦ</v>
      </c>
      <c r="B190" s="623">
        <f t="shared" si="19"/>
        <v>126722797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0</v>
      </c>
    </row>
    <row r="191" spans="1:8">
      <c r="A191" s="623" t="str">
        <f t="shared" si="18"/>
        <v>"ФОРУКОМ ФОНД ИМОТИ" АДСИЦ</v>
      </c>
      <c r="B191" s="623">
        <f t="shared" si="19"/>
        <v>126722797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4602</v>
      </c>
    </row>
    <row r="192" spans="1:8">
      <c r="A192" s="623" t="str">
        <f t="shared" si="18"/>
        <v>"ФОРУКОМ ФОНД ИМОТИ" АДСИЦ</v>
      </c>
      <c r="B192" s="623">
        <f t="shared" si="19"/>
        <v>126722797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-21</v>
      </c>
    </row>
    <row r="193" spans="1:8">
      <c r="A193" s="623" t="str">
        <f t="shared" si="18"/>
        <v>"ФОРУКОМ ФОНД ИМОТИ" АДСИЦ</v>
      </c>
      <c r="B193" s="623">
        <f t="shared" si="19"/>
        <v>126722797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"ФОРУКОМ ФОНД ИМОТИ" АДСИЦ</v>
      </c>
      <c r="B194" s="623">
        <f t="shared" si="19"/>
        <v>126722797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"ФОРУКОМ ФОНД ИМОТИ" АДСИЦ</v>
      </c>
      <c r="B195" s="623">
        <f t="shared" si="19"/>
        <v>126722797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"ФОРУКОМ ФОНД ИМОТИ" АДСИЦ</v>
      </c>
      <c r="B196" s="623">
        <f t="shared" si="19"/>
        <v>126722797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"ФОРУКОМ ФОНД ИМОТИ" АДСИЦ</v>
      </c>
      <c r="B197" s="623">
        <f t="shared" si="19"/>
        <v>126722797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"ФОРУКОМ ФОНД ИМОТИ" АДСИЦ</v>
      </c>
      <c r="B198" s="623">
        <f t="shared" si="19"/>
        <v>126722797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"ФОРУКОМ ФОНД ИМОТИ" АДСИЦ</v>
      </c>
      <c r="B199" s="623">
        <f t="shared" si="19"/>
        <v>126722797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"ФОРУКОМ ФОНД ИМОТИ" АДСИЦ</v>
      </c>
      <c r="B200" s="623">
        <f t="shared" si="19"/>
        <v>126722797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"ФОРУКОМ ФОНД ИМОТИ" АДСИЦ</v>
      </c>
      <c r="B201" s="623">
        <f t="shared" si="19"/>
        <v>126722797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"ФОРУКОМ ФОНД ИМОТИ" АДСИЦ</v>
      </c>
      <c r="B202" s="623">
        <f t="shared" si="19"/>
        <v>126722797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-21</v>
      </c>
    </row>
    <row r="203" spans="1:8">
      <c r="A203" s="623" t="str">
        <f t="shared" si="18"/>
        <v>"ФОРУКОМ ФОНД ИМОТИ" АДСИЦ</v>
      </c>
      <c r="B203" s="623">
        <f t="shared" si="19"/>
        <v>126722797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"ФОРУКОМ ФОНД ИМОТИ" АДСИЦ</v>
      </c>
      <c r="B204" s="623">
        <f t="shared" si="19"/>
        <v>126722797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"ФОРУКОМ ФОНД ИМОТИ" АДСИЦ</v>
      </c>
      <c r="B205" s="623">
        <f t="shared" si="19"/>
        <v>126722797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"ФОРУКОМ ФОНД ИМОТИ" АДСИЦ</v>
      </c>
      <c r="B206" s="623">
        <f t="shared" si="19"/>
        <v>126722797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-3048</v>
      </c>
    </row>
    <row r="207" spans="1:8">
      <c r="A207" s="623" t="str">
        <f t="shared" si="18"/>
        <v>"ФОРУКОМ ФОНД ИМОТИ" АДСИЦ</v>
      </c>
      <c r="B207" s="623">
        <f t="shared" si="19"/>
        <v>126722797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"ФОРУКОМ ФОНД ИМОТИ" АДСИЦ</v>
      </c>
      <c r="B208" s="623">
        <f t="shared" si="19"/>
        <v>126722797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-1091</v>
      </c>
    </row>
    <row r="209" spans="1:8">
      <c r="A209" s="623" t="str">
        <f t="shared" si="18"/>
        <v>"ФОРУКОМ ФОНД ИМОТИ" АДСИЦ</v>
      </c>
      <c r="B209" s="623">
        <f t="shared" si="19"/>
        <v>126722797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"ФОРУКОМ ФОНД ИМОТИ" АДСИЦ</v>
      </c>
      <c r="B210" s="623">
        <f t="shared" si="19"/>
        <v>126722797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"ФОРУКОМ ФОНД ИМОТИ" АДСИЦ</v>
      </c>
      <c r="B211" s="623">
        <f t="shared" si="19"/>
        <v>126722797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-4139</v>
      </c>
    </row>
    <row r="212" spans="1:8">
      <c r="A212" s="623" t="str">
        <f t="shared" si="18"/>
        <v>"ФОРУКОМ ФОНД ИМОТИ" АДСИЦ</v>
      </c>
      <c r="B212" s="623">
        <f t="shared" si="19"/>
        <v>126722797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442</v>
      </c>
    </row>
    <row r="213" spans="1:8">
      <c r="A213" s="623" t="str">
        <f t="shared" si="18"/>
        <v>"ФОРУКОМ ФОНД ИМОТИ" АДСИЦ</v>
      </c>
      <c r="B213" s="623">
        <f t="shared" si="19"/>
        <v>126722797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67</v>
      </c>
    </row>
    <row r="214" spans="1:8">
      <c r="A214" s="623" t="str">
        <f t="shared" si="18"/>
        <v>"ФОРУКОМ ФОНД ИМОТИ" АДСИЦ</v>
      </c>
      <c r="B214" s="623">
        <f t="shared" si="19"/>
        <v>126722797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509</v>
      </c>
    </row>
    <row r="215" spans="1:8">
      <c r="A215" s="623" t="str">
        <f t="shared" si="18"/>
        <v>"ФОРУКОМ ФОНД ИМОТИ" АДСИЦ</v>
      </c>
      <c r="B215" s="623">
        <f t="shared" si="19"/>
        <v>126722797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"ФОРУКОМ ФОНД ИМОТИ" АДСИЦ</v>
      </c>
      <c r="B216" s="623">
        <f t="shared" si="19"/>
        <v>126722797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"ФОРУКОМ ФОНД ИМОТИ" АДСИЦ</v>
      </c>
      <c r="B218" s="623">
        <f t="shared" ref="B218:B281" si="22">pdeBulstat</f>
        <v>126722797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1810</v>
      </c>
    </row>
    <row r="219" spans="1:8">
      <c r="A219" s="623" t="str">
        <f t="shared" si="21"/>
        <v>"ФОРУКОМ ФОНД ИМОТИ" АДСИЦ</v>
      </c>
      <c r="B219" s="623">
        <f t="shared" si="22"/>
        <v>126722797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"ФОРУКОМ ФОНД ИМОТИ" АДСИЦ</v>
      </c>
      <c r="B220" s="623">
        <f t="shared" si="22"/>
        <v>126722797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"ФОРУКОМ ФОНД ИМОТИ" АДСИЦ</v>
      </c>
      <c r="B221" s="623">
        <f t="shared" si="22"/>
        <v>126722797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"ФОРУКОМ ФОНД ИМОТИ" АДСИЦ</v>
      </c>
      <c r="B222" s="623">
        <f t="shared" si="22"/>
        <v>126722797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1810</v>
      </c>
    </row>
    <row r="223" spans="1:8">
      <c r="A223" s="623" t="str">
        <f t="shared" si="21"/>
        <v>"ФОРУКОМ ФОНД ИМОТИ" АДСИЦ</v>
      </c>
      <c r="B223" s="623">
        <f t="shared" si="22"/>
        <v>126722797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"ФОРУКОМ ФОНД ИМОТИ" АДСИЦ</v>
      </c>
      <c r="B224" s="623">
        <f t="shared" si="22"/>
        <v>126722797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"ФОРУКОМ ФОНД ИМОТИ" АДСИЦ</v>
      </c>
      <c r="B225" s="623">
        <f t="shared" si="22"/>
        <v>126722797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"ФОРУКОМ ФОНД ИМОТИ" АДСИЦ</v>
      </c>
      <c r="B226" s="623">
        <f t="shared" si="22"/>
        <v>126722797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"ФОРУКОМ ФОНД ИМОТИ" АДСИЦ</v>
      </c>
      <c r="B227" s="623">
        <f t="shared" si="22"/>
        <v>126722797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"ФОРУКОМ ФОНД ИМОТИ" АДСИЦ</v>
      </c>
      <c r="B228" s="623">
        <f t="shared" si="22"/>
        <v>126722797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"ФОРУКОМ ФОНД ИМОТИ" АДСИЦ</v>
      </c>
      <c r="B229" s="623">
        <f t="shared" si="22"/>
        <v>126722797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"ФОРУКОМ ФОНД ИМОТИ" АДСИЦ</v>
      </c>
      <c r="B230" s="623">
        <f t="shared" si="22"/>
        <v>126722797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"ФОРУКОМ ФОНД ИМОТИ" АДСИЦ</v>
      </c>
      <c r="B231" s="623">
        <f t="shared" si="22"/>
        <v>126722797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"ФОРУКОМ ФОНД ИМОТИ" АДСИЦ</v>
      </c>
      <c r="B232" s="623">
        <f t="shared" si="22"/>
        <v>126722797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"ФОРУКОМ ФОНД ИМОТИ" АДСИЦ</v>
      </c>
      <c r="B233" s="623">
        <f t="shared" si="22"/>
        <v>126722797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"ФОРУКОМ ФОНД ИМОТИ" АДСИЦ</v>
      </c>
      <c r="B234" s="623">
        <f t="shared" si="22"/>
        <v>126722797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"ФОРУКОМ ФОНД ИМОТИ" АДСИЦ</v>
      </c>
      <c r="B235" s="623">
        <f t="shared" si="22"/>
        <v>126722797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"ФОРУКОМ ФОНД ИМОТИ" АДСИЦ</v>
      </c>
      <c r="B236" s="623">
        <f t="shared" si="22"/>
        <v>126722797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1810</v>
      </c>
    </row>
    <row r="237" spans="1:8">
      <c r="A237" s="623" t="str">
        <f t="shared" si="21"/>
        <v>"ФОРУКОМ ФОНД ИМОТИ" АДСИЦ</v>
      </c>
      <c r="B237" s="623">
        <f t="shared" si="22"/>
        <v>126722797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"ФОРУКОМ ФОНД ИМОТИ" АДСИЦ</v>
      </c>
      <c r="B238" s="623">
        <f t="shared" si="22"/>
        <v>126722797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"ФОРУКОМ ФОНД ИМОТИ" АДСИЦ</v>
      </c>
      <c r="B239" s="623">
        <f t="shared" si="22"/>
        <v>126722797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1810</v>
      </c>
    </row>
    <row r="240" spans="1:8">
      <c r="A240" s="623" t="str">
        <f t="shared" si="21"/>
        <v>"ФОРУКОМ ФОНД ИМОТИ" АДСИЦ</v>
      </c>
      <c r="B240" s="623">
        <f t="shared" si="22"/>
        <v>126722797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2</v>
      </c>
    </row>
    <row r="241" spans="1:8">
      <c r="A241" s="623" t="str">
        <f t="shared" si="21"/>
        <v>"ФОРУКОМ ФОНД ИМОТИ" АДСИЦ</v>
      </c>
      <c r="B241" s="623">
        <f t="shared" si="22"/>
        <v>126722797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"ФОРУКОМ ФОНД ИМОТИ" АДСИЦ</v>
      </c>
      <c r="B242" s="623">
        <f t="shared" si="22"/>
        <v>126722797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"ФОРУКОМ ФОНД ИМОТИ" АДСИЦ</v>
      </c>
      <c r="B243" s="623">
        <f t="shared" si="22"/>
        <v>126722797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"ФОРУКОМ ФОНД ИМОТИ" АДСИЦ</v>
      </c>
      <c r="B244" s="623">
        <f t="shared" si="22"/>
        <v>126722797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2</v>
      </c>
    </row>
    <row r="245" spans="1:8">
      <c r="A245" s="623" t="str">
        <f t="shared" si="21"/>
        <v>"ФОРУКОМ ФОНД ИМОТИ" АДСИЦ</v>
      </c>
      <c r="B245" s="623">
        <f t="shared" si="22"/>
        <v>126722797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"ФОРУКОМ ФОНД ИМОТИ" АДСИЦ</v>
      </c>
      <c r="B246" s="623">
        <f t="shared" si="22"/>
        <v>126722797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"ФОРУКОМ ФОНД ИМОТИ" АДСИЦ</v>
      </c>
      <c r="B247" s="623">
        <f t="shared" si="22"/>
        <v>126722797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"ФОРУКОМ ФОНД ИМОТИ" АДСИЦ</v>
      </c>
      <c r="B248" s="623">
        <f t="shared" si="22"/>
        <v>126722797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"ФОРУКОМ ФОНД ИМОТИ" АДСИЦ</v>
      </c>
      <c r="B249" s="623">
        <f t="shared" si="22"/>
        <v>126722797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"ФОРУКОМ ФОНД ИМОТИ" АДСИЦ</v>
      </c>
      <c r="B250" s="623">
        <f t="shared" si="22"/>
        <v>126722797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"ФОРУКОМ ФОНД ИМОТИ" АДСИЦ</v>
      </c>
      <c r="B251" s="623">
        <f t="shared" si="22"/>
        <v>126722797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"ФОРУКОМ ФОНД ИМОТИ" АДСИЦ</v>
      </c>
      <c r="B252" s="623">
        <f t="shared" si="22"/>
        <v>126722797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"ФОРУКОМ ФОНД ИМОТИ" АДСИЦ</v>
      </c>
      <c r="B253" s="623">
        <f t="shared" si="22"/>
        <v>126722797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"ФОРУКОМ ФОНД ИМОТИ" АДСИЦ</v>
      </c>
      <c r="B254" s="623">
        <f t="shared" si="22"/>
        <v>126722797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"ФОРУКОМ ФОНД ИМОТИ" АДСИЦ</v>
      </c>
      <c r="B255" s="623">
        <f t="shared" si="22"/>
        <v>126722797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"ФОРУКОМ ФОНД ИМОТИ" АДСИЦ</v>
      </c>
      <c r="B256" s="623">
        <f t="shared" si="22"/>
        <v>126722797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"ФОРУКОМ ФОНД ИМОТИ" АДСИЦ</v>
      </c>
      <c r="B257" s="623">
        <f t="shared" si="22"/>
        <v>126722797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"ФОРУКОМ ФОНД ИМОТИ" АДСИЦ</v>
      </c>
      <c r="B258" s="623">
        <f t="shared" si="22"/>
        <v>126722797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2</v>
      </c>
    </row>
    <row r="259" spans="1:8">
      <c r="A259" s="623" t="str">
        <f t="shared" si="21"/>
        <v>"ФОРУКОМ ФОНД ИМОТИ" АДСИЦ</v>
      </c>
      <c r="B259" s="623">
        <f t="shared" si="22"/>
        <v>126722797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"ФОРУКОМ ФОНД ИМОТИ" АДСИЦ</v>
      </c>
      <c r="B260" s="623">
        <f t="shared" si="22"/>
        <v>126722797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"ФОРУКОМ ФОНД ИМОТИ" АДСИЦ</v>
      </c>
      <c r="B261" s="623">
        <f t="shared" si="22"/>
        <v>126722797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2</v>
      </c>
    </row>
    <row r="262" spans="1:8">
      <c r="A262" s="623" t="str">
        <f t="shared" si="21"/>
        <v>"ФОРУКОМ ФОНД ИМОТИ" АДСИЦ</v>
      </c>
      <c r="B262" s="623">
        <f t="shared" si="22"/>
        <v>126722797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"ФОРУКОМ ФОНД ИМОТИ" АДСИЦ</v>
      </c>
      <c r="B263" s="623">
        <f t="shared" si="22"/>
        <v>126722797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"ФОРУКОМ ФОНД ИМОТИ" АДСИЦ</v>
      </c>
      <c r="B264" s="623">
        <f t="shared" si="22"/>
        <v>126722797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"ФОРУКОМ ФОНД ИМОТИ" АДСИЦ</v>
      </c>
      <c r="B265" s="623">
        <f t="shared" si="22"/>
        <v>126722797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"ФОРУКОМ ФОНД ИМОТИ" АДСИЦ</v>
      </c>
      <c r="B266" s="623">
        <f t="shared" si="22"/>
        <v>126722797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"ФОРУКОМ ФОНД ИМОТИ" АДСИЦ</v>
      </c>
      <c r="B267" s="623">
        <f t="shared" si="22"/>
        <v>126722797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"ФОРУКОМ ФОНД ИМОТИ" АДСИЦ</v>
      </c>
      <c r="B268" s="623">
        <f t="shared" si="22"/>
        <v>126722797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"ФОРУКОМ ФОНД ИМОТИ" АДСИЦ</v>
      </c>
      <c r="B269" s="623">
        <f t="shared" si="22"/>
        <v>126722797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"ФОРУКОМ ФОНД ИМОТИ" АДСИЦ</v>
      </c>
      <c r="B270" s="623">
        <f t="shared" si="22"/>
        <v>126722797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"ФОРУКОМ ФОНД ИМОТИ" АДСИЦ</v>
      </c>
      <c r="B271" s="623">
        <f t="shared" si="22"/>
        <v>126722797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"ФОРУКОМ ФОНД ИМОТИ" АДСИЦ</v>
      </c>
      <c r="B272" s="623">
        <f t="shared" si="22"/>
        <v>126722797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"ФОРУКОМ ФОНД ИМОТИ" АДСИЦ</v>
      </c>
      <c r="B273" s="623">
        <f t="shared" si="22"/>
        <v>126722797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"ФОРУКОМ ФОНД ИМОТИ" АДСИЦ</v>
      </c>
      <c r="B274" s="623">
        <f t="shared" si="22"/>
        <v>126722797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"ФОРУКОМ ФОНД ИМОТИ" АДСИЦ</v>
      </c>
      <c r="B275" s="623">
        <f t="shared" si="22"/>
        <v>126722797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"ФОРУКОМ ФОНД ИМОТИ" АДСИЦ</v>
      </c>
      <c r="B276" s="623">
        <f t="shared" si="22"/>
        <v>126722797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"ФОРУКОМ ФОНД ИМОТИ" АДСИЦ</v>
      </c>
      <c r="B277" s="623">
        <f t="shared" si="22"/>
        <v>126722797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"ФОРУКОМ ФОНД ИМОТИ" АДСИЦ</v>
      </c>
      <c r="B278" s="623">
        <f t="shared" si="22"/>
        <v>126722797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"ФОРУКОМ ФОНД ИМОТИ" АДСИЦ</v>
      </c>
      <c r="B279" s="623">
        <f t="shared" si="22"/>
        <v>126722797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"ФОРУКОМ ФОНД ИМОТИ" АДСИЦ</v>
      </c>
      <c r="B280" s="623">
        <f t="shared" si="22"/>
        <v>126722797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"ФОРУКОМ ФОНД ИМОТИ" АДСИЦ</v>
      </c>
      <c r="B281" s="623">
        <f t="shared" si="22"/>
        <v>126722797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"ФОРУКОМ ФОНД ИМОТИ" АДСИЦ</v>
      </c>
      <c r="B282" s="623">
        <f t="shared" ref="B282:B345" si="25">pdeBulstat</f>
        <v>126722797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"ФОРУКОМ ФОНД ИМОТИ" АДСИЦ</v>
      </c>
      <c r="B283" s="623">
        <f t="shared" si="25"/>
        <v>126722797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"ФОРУКОМ ФОНД ИМОТИ" АДСИЦ</v>
      </c>
      <c r="B284" s="623">
        <f t="shared" si="25"/>
        <v>126722797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"ФОРУКОМ ФОНД ИМОТИ" АДСИЦ</v>
      </c>
      <c r="B285" s="623">
        <f t="shared" si="25"/>
        <v>126722797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"ФОРУКОМ ФОНД ИМОТИ" АДСИЦ</v>
      </c>
      <c r="B286" s="623">
        <f t="shared" si="25"/>
        <v>126722797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"ФОРУКОМ ФОНД ИМОТИ" АДСИЦ</v>
      </c>
      <c r="B287" s="623">
        <f t="shared" si="25"/>
        <v>126722797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"ФОРУКОМ ФОНД ИМОТИ" АДСИЦ</v>
      </c>
      <c r="B288" s="623">
        <f t="shared" si="25"/>
        <v>126722797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"ФОРУКОМ ФОНД ИМОТИ" АДСИЦ</v>
      </c>
      <c r="B289" s="623">
        <f t="shared" si="25"/>
        <v>126722797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"ФОРУКОМ ФОНД ИМОТИ" АДСИЦ</v>
      </c>
      <c r="B290" s="623">
        <f t="shared" si="25"/>
        <v>126722797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"ФОРУКОМ ФОНД ИМОТИ" АДСИЦ</v>
      </c>
      <c r="B291" s="623">
        <f t="shared" si="25"/>
        <v>126722797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"ФОРУКОМ ФОНД ИМОТИ" АДСИЦ</v>
      </c>
      <c r="B292" s="623">
        <f t="shared" si="25"/>
        <v>126722797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"ФОРУКОМ ФОНД ИМОТИ" АДСИЦ</v>
      </c>
      <c r="B293" s="623">
        <f t="shared" si="25"/>
        <v>126722797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"ФОРУКОМ ФОНД ИМОТИ" АДСИЦ</v>
      </c>
      <c r="B294" s="623">
        <f t="shared" si="25"/>
        <v>126722797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"ФОРУКОМ ФОНД ИМОТИ" АДСИЦ</v>
      </c>
      <c r="B295" s="623">
        <f t="shared" si="25"/>
        <v>126722797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"ФОРУКОМ ФОНД ИМОТИ" АДСИЦ</v>
      </c>
      <c r="B296" s="623">
        <f t="shared" si="25"/>
        <v>126722797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"ФОРУКОМ ФОНД ИМОТИ" АДСИЦ</v>
      </c>
      <c r="B297" s="623">
        <f t="shared" si="25"/>
        <v>126722797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"ФОРУКОМ ФОНД ИМОТИ" АДСИЦ</v>
      </c>
      <c r="B298" s="623">
        <f t="shared" si="25"/>
        <v>126722797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"ФОРУКОМ ФОНД ИМОТИ" АДСИЦ</v>
      </c>
      <c r="B299" s="623">
        <f t="shared" si="25"/>
        <v>126722797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"ФОРУКОМ ФОНД ИМОТИ" АДСИЦ</v>
      </c>
      <c r="B300" s="623">
        <f t="shared" si="25"/>
        <v>126722797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"ФОРУКОМ ФОНД ИМОТИ" АДСИЦ</v>
      </c>
      <c r="B301" s="623">
        <f t="shared" si="25"/>
        <v>126722797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"ФОРУКОМ ФОНД ИМОТИ" АДСИЦ</v>
      </c>
      <c r="B302" s="623">
        <f t="shared" si="25"/>
        <v>126722797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"ФОРУКОМ ФОНД ИМОТИ" АДСИЦ</v>
      </c>
      <c r="B303" s="623">
        <f t="shared" si="25"/>
        <v>126722797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"ФОРУКОМ ФОНД ИМОТИ" АДСИЦ</v>
      </c>
      <c r="B304" s="623">
        <f t="shared" si="25"/>
        <v>126722797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"ФОРУКОМ ФОНД ИМОТИ" АДСИЦ</v>
      </c>
      <c r="B305" s="623">
        <f t="shared" si="25"/>
        <v>126722797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"ФОРУКОМ ФОНД ИМОТИ" АДСИЦ</v>
      </c>
      <c r="B306" s="623">
        <f t="shared" si="25"/>
        <v>126722797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"ФОРУКОМ ФОНД ИМОТИ" АДСИЦ</v>
      </c>
      <c r="B307" s="623">
        <f t="shared" si="25"/>
        <v>126722797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"ФОРУКОМ ФОНД ИМОТИ" АДСИЦ</v>
      </c>
      <c r="B308" s="623">
        <f t="shared" si="25"/>
        <v>126722797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"ФОРУКОМ ФОНД ИМОТИ" АДСИЦ</v>
      </c>
      <c r="B309" s="623">
        <f t="shared" si="25"/>
        <v>126722797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"ФОРУКОМ ФОНД ИМОТИ" АДСИЦ</v>
      </c>
      <c r="B310" s="623">
        <f t="shared" si="25"/>
        <v>126722797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"ФОРУКОМ ФОНД ИМОТИ" АДСИЦ</v>
      </c>
      <c r="B311" s="623">
        <f t="shared" si="25"/>
        <v>126722797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"ФОРУКОМ ФОНД ИМОТИ" АДСИЦ</v>
      </c>
      <c r="B312" s="623">
        <f t="shared" si="25"/>
        <v>126722797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"ФОРУКОМ ФОНД ИМОТИ" АДСИЦ</v>
      </c>
      <c r="B313" s="623">
        <f t="shared" si="25"/>
        <v>126722797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"ФОРУКОМ ФОНД ИМОТИ" АДСИЦ</v>
      </c>
      <c r="B314" s="623">
        <f t="shared" si="25"/>
        <v>126722797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"ФОРУКОМ ФОНД ИМОТИ" АДСИЦ</v>
      </c>
      <c r="B315" s="623">
        <f t="shared" si="25"/>
        <v>126722797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"ФОРУКОМ ФОНД ИМОТИ" АДСИЦ</v>
      </c>
      <c r="B316" s="623">
        <f t="shared" si="25"/>
        <v>126722797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"ФОРУКОМ ФОНД ИМОТИ" АДСИЦ</v>
      </c>
      <c r="B317" s="623">
        <f t="shared" si="25"/>
        <v>126722797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"ФОРУКОМ ФОНД ИМОТИ" АДСИЦ</v>
      </c>
      <c r="B318" s="623">
        <f t="shared" si="25"/>
        <v>126722797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"ФОРУКОМ ФОНД ИМОТИ" АДСИЦ</v>
      </c>
      <c r="B319" s="623">
        <f t="shared" si="25"/>
        <v>126722797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"ФОРУКОМ ФОНД ИМОТИ" АДСИЦ</v>
      </c>
      <c r="B320" s="623">
        <f t="shared" si="25"/>
        <v>126722797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"ФОРУКОМ ФОНД ИМОТИ" АДСИЦ</v>
      </c>
      <c r="B321" s="623">
        <f t="shared" si="25"/>
        <v>126722797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"ФОРУКОМ ФОНД ИМОТИ" АДСИЦ</v>
      </c>
      <c r="B322" s="623">
        <f t="shared" si="25"/>
        <v>126722797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"ФОРУКОМ ФОНД ИМОТИ" АДСИЦ</v>
      </c>
      <c r="B323" s="623">
        <f t="shared" si="25"/>
        <v>126722797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"ФОРУКОМ ФОНД ИМОТИ" АДСИЦ</v>
      </c>
      <c r="B324" s="623">
        <f t="shared" si="25"/>
        <v>126722797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"ФОРУКОМ ФОНД ИМОТИ" АДСИЦ</v>
      </c>
      <c r="B325" s="623">
        <f t="shared" si="25"/>
        <v>126722797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"ФОРУКОМ ФОНД ИМОТИ" АДСИЦ</v>
      </c>
      <c r="B326" s="623">
        <f t="shared" si="25"/>
        <v>126722797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"ФОРУКОМ ФОНД ИМОТИ" АДСИЦ</v>
      </c>
      <c r="B327" s="623">
        <f t="shared" si="25"/>
        <v>126722797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"ФОРУКОМ ФОНД ИМОТИ" АДСИЦ</v>
      </c>
      <c r="B328" s="623">
        <f t="shared" si="25"/>
        <v>126722797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"ФОРУКОМ ФОНД ИМОТИ" АДСИЦ</v>
      </c>
      <c r="B329" s="623">
        <f t="shared" si="25"/>
        <v>126722797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"ФОРУКОМ ФОНД ИМОТИ" АДСИЦ</v>
      </c>
      <c r="B330" s="623">
        <f t="shared" si="25"/>
        <v>126722797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"ФОРУКОМ ФОНД ИМОТИ" АДСИЦ</v>
      </c>
      <c r="B331" s="623">
        <f t="shared" si="25"/>
        <v>126722797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"ФОРУКОМ ФОНД ИМОТИ" АДСИЦ</v>
      </c>
      <c r="B332" s="623">
        <f t="shared" si="25"/>
        <v>126722797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"ФОРУКОМ ФОНД ИМОТИ" АДСИЦ</v>
      </c>
      <c r="B333" s="623">
        <f t="shared" si="25"/>
        <v>126722797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"ФОРУКОМ ФОНД ИМОТИ" АДСИЦ</v>
      </c>
      <c r="B334" s="623">
        <f t="shared" si="25"/>
        <v>126722797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"ФОРУКОМ ФОНД ИМОТИ" АДСИЦ</v>
      </c>
      <c r="B335" s="623">
        <f t="shared" si="25"/>
        <v>126722797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"ФОРУКОМ ФОНД ИМОТИ" АДСИЦ</v>
      </c>
      <c r="B336" s="623">
        <f t="shared" si="25"/>
        <v>126722797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"ФОРУКОМ ФОНД ИМОТИ" АДСИЦ</v>
      </c>
      <c r="B337" s="623">
        <f t="shared" si="25"/>
        <v>126722797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"ФОРУКОМ ФОНД ИМОТИ" АДСИЦ</v>
      </c>
      <c r="B338" s="623">
        <f t="shared" si="25"/>
        <v>126722797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"ФОРУКОМ ФОНД ИМОТИ" АДСИЦ</v>
      </c>
      <c r="B339" s="623">
        <f t="shared" si="25"/>
        <v>126722797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"ФОРУКОМ ФОНД ИМОТИ" АДСИЦ</v>
      </c>
      <c r="B340" s="623">
        <f t="shared" si="25"/>
        <v>126722797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"ФОРУКОМ ФОНД ИМОТИ" АДСИЦ</v>
      </c>
      <c r="B341" s="623">
        <f t="shared" si="25"/>
        <v>126722797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"ФОРУКОМ ФОНД ИМОТИ" АДСИЦ</v>
      </c>
      <c r="B342" s="623">
        <f t="shared" si="25"/>
        <v>126722797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"ФОРУКОМ ФОНД ИМОТИ" АДСИЦ</v>
      </c>
      <c r="B343" s="623">
        <f t="shared" si="25"/>
        <v>126722797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"ФОРУКОМ ФОНД ИМОТИ" АДСИЦ</v>
      </c>
      <c r="B344" s="623">
        <f t="shared" si="25"/>
        <v>126722797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"ФОРУКОМ ФОНД ИМОТИ" АДСИЦ</v>
      </c>
      <c r="B345" s="623">
        <f t="shared" si="25"/>
        <v>126722797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"ФОРУКОМ ФОНД ИМОТИ" АДСИЦ</v>
      </c>
      <c r="B346" s="623">
        <f t="shared" ref="B346:B409" si="28">pdeBulstat</f>
        <v>126722797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"ФОРУКОМ ФОНД ИМОТИ" АДСИЦ</v>
      </c>
      <c r="B347" s="623">
        <f t="shared" si="28"/>
        <v>126722797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"ФОРУКОМ ФОНД ИМОТИ" АДСИЦ</v>
      </c>
      <c r="B348" s="623">
        <f t="shared" si="28"/>
        <v>126722797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"ФОРУКОМ ФОНД ИМОТИ" АДСИЦ</v>
      </c>
      <c r="B349" s="623">
        <f t="shared" si="28"/>
        <v>126722797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"ФОРУКОМ ФОНД ИМОТИ" АДСИЦ</v>
      </c>
      <c r="B350" s="623">
        <f t="shared" si="28"/>
        <v>126722797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4457</v>
      </c>
    </row>
    <row r="351" spans="1:8">
      <c r="A351" s="623" t="str">
        <f t="shared" si="27"/>
        <v>"ФОРУКОМ ФОНД ИМОТИ" АДСИЦ</v>
      </c>
      <c r="B351" s="623">
        <f t="shared" si="28"/>
        <v>126722797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"ФОРУКОМ ФОНД ИМОТИ" АДСИЦ</v>
      </c>
      <c r="B352" s="623">
        <f t="shared" si="28"/>
        <v>126722797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"ФОРУКОМ ФОНД ИМОТИ" АДСИЦ</v>
      </c>
      <c r="B353" s="623">
        <f t="shared" si="28"/>
        <v>126722797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"ФОРУКОМ ФОНД ИМОТИ" АДСИЦ</v>
      </c>
      <c r="B354" s="623">
        <f t="shared" si="28"/>
        <v>126722797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4457</v>
      </c>
    </row>
    <row r="355" spans="1:8">
      <c r="A355" s="623" t="str">
        <f t="shared" si="27"/>
        <v>"ФОРУКОМ ФОНД ИМОТИ" АДСИЦ</v>
      </c>
      <c r="B355" s="623">
        <f t="shared" si="28"/>
        <v>126722797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415</v>
      </c>
    </row>
    <row r="356" spans="1:8">
      <c r="A356" s="623" t="str">
        <f t="shared" si="27"/>
        <v>"ФОРУКОМ ФОНД ИМОТИ" АДСИЦ</v>
      </c>
      <c r="B356" s="623">
        <f t="shared" si="28"/>
        <v>126722797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"ФОРУКОМ ФОНД ИМОТИ" АДСИЦ</v>
      </c>
      <c r="B357" s="623">
        <f t="shared" si="28"/>
        <v>126722797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"ФОРУКОМ ФОНД ИМОТИ" АДСИЦ</v>
      </c>
      <c r="B358" s="623">
        <f t="shared" si="28"/>
        <v>126722797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"ФОРУКОМ ФОНД ИМОТИ" АДСИЦ</v>
      </c>
      <c r="B359" s="623">
        <f t="shared" si="28"/>
        <v>126722797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"ФОРУКОМ ФОНД ИМОТИ" АДСИЦ</v>
      </c>
      <c r="B360" s="623">
        <f t="shared" si="28"/>
        <v>126722797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"ФОРУКОМ ФОНД ИМОТИ" АДСИЦ</v>
      </c>
      <c r="B361" s="623">
        <f t="shared" si="28"/>
        <v>126722797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"ФОРУКОМ ФОНД ИМОТИ" АДСИЦ</v>
      </c>
      <c r="B362" s="623">
        <f t="shared" si="28"/>
        <v>126722797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"ФОРУКОМ ФОНД ИМОТИ" АДСИЦ</v>
      </c>
      <c r="B363" s="623">
        <f t="shared" si="28"/>
        <v>126722797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"ФОРУКОМ ФОНД ИМОТИ" АДСИЦ</v>
      </c>
      <c r="B364" s="623">
        <f t="shared" si="28"/>
        <v>126722797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"ФОРУКОМ ФОНД ИМОТИ" АДСИЦ</v>
      </c>
      <c r="B365" s="623">
        <f t="shared" si="28"/>
        <v>126722797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"ФОРУКОМ ФОНД ИМОТИ" АДСИЦ</v>
      </c>
      <c r="B366" s="623">
        <f t="shared" si="28"/>
        <v>126722797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"ФОРУКОМ ФОНД ИМОТИ" АДСИЦ</v>
      </c>
      <c r="B367" s="623">
        <f t="shared" si="28"/>
        <v>126722797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"ФОРУКОМ ФОНД ИМОТИ" АДСИЦ</v>
      </c>
      <c r="B368" s="623">
        <f t="shared" si="28"/>
        <v>126722797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4872</v>
      </c>
    </row>
    <row r="369" spans="1:8">
      <c r="A369" s="623" t="str">
        <f t="shared" si="27"/>
        <v>"ФОРУКОМ ФОНД ИМОТИ" АДСИЦ</v>
      </c>
      <c r="B369" s="623">
        <f t="shared" si="28"/>
        <v>126722797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"ФОРУКОМ ФОНД ИМОТИ" АДСИЦ</v>
      </c>
      <c r="B370" s="623">
        <f t="shared" si="28"/>
        <v>126722797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"ФОРУКОМ ФОНД ИМОТИ" АДСИЦ</v>
      </c>
      <c r="B371" s="623">
        <f t="shared" si="28"/>
        <v>126722797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4872</v>
      </c>
    </row>
    <row r="372" spans="1:8">
      <c r="A372" s="623" t="str">
        <f t="shared" si="27"/>
        <v>"ФОРУКОМ ФОНД ИМОТИ" АДСИЦ</v>
      </c>
      <c r="B372" s="623">
        <f t="shared" si="28"/>
        <v>126722797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"ФОРУКОМ ФОНД ИМОТИ" АДСИЦ</v>
      </c>
      <c r="B373" s="623">
        <f t="shared" si="28"/>
        <v>126722797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"ФОРУКОМ ФОНД ИМОТИ" АДСИЦ</v>
      </c>
      <c r="B374" s="623">
        <f t="shared" si="28"/>
        <v>126722797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"ФОРУКОМ ФОНД ИМОТИ" АДСИЦ</v>
      </c>
      <c r="B375" s="623">
        <f t="shared" si="28"/>
        <v>126722797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"ФОРУКОМ ФОНД ИМОТИ" АДСИЦ</v>
      </c>
      <c r="B376" s="623">
        <f t="shared" si="28"/>
        <v>126722797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"ФОРУКОМ ФОНД ИМОТИ" АДСИЦ</v>
      </c>
      <c r="B377" s="623">
        <f t="shared" si="28"/>
        <v>126722797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"ФОРУКОМ ФОНД ИМОТИ" АДСИЦ</v>
      </c>
      <c r="B378" s="623">
        <f t="shared" si="28"/>
        <v>126722797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"ФОРУКОМ ФОНД ИМОТИ" АДСИЦ</v>
      </c>
      <c r="B379" s="623">
        <f t="shared" si="28"/>
        <v>126722797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"ФОРУКОМ ФОНД ИМОТИ" АДСИЦ</v>
      </c>
      <c r="B380" s="623">
        <f t="shared" si="28"/>
        <v>126722797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"ФОРУКОМ ФОНД ИМОТИ" АДСИЦ</v>
      </c>
      <c r="B381" s="623">
        <f t="shared" si="28"/>
        <v>126722797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"ФОРУКОМ ФОНД ИМОТИ" АДСИЦ</v>
      </c>
      <c r="B382" s="623">
        <f t="shared" si="28"/>
        <v>126722797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"ФОРУКОМ ФОНД ИМОТИ" АДСИЦ</v>
      </c>
      <c r="B383" s="623">
        <f t="shared" si="28"/>
        <v>126722797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"ФОРУКОМ ФОНД ИМОТИ" АДСИЦ</v>
      </c>
      <c r="B384" s="623">
        <f t="shared" si="28"/>
        <v>126722797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"ФОРУКОМ ФОНД ИМОТИ" АДСИЦ</v>
      </c>
      <c r="B385" s="623">
        <f t="shared" si="28"/>
        <v>126722797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"ФОРУКОМ ФОНД ИМОТИ" АДСИЦ</v>
      </c>
      <c r="B386" s="623">
        <f t="shared" si="28"/>
        <v>126722797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"ФОРУКОМ ФОНД ИМОТИ" АДСИЦ</v>
      </c>
      <c r="B387" s="623">
        <f t="shared" si="28"/>
        <v>126722797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"ФОРУКОМ ФОНД ИМОТИ" АДСИЦ</v>
      </c>
      <c r="B388" s="623">
        <f t="shared" si="28"/>
        <v>126722797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"ФОРУКОМ ФОНД ИМОТИ" АДСИЦ</v>
      </c>
      <c r="B389" s="623">
        <f t="shared" si="28"/>
        <v>126722797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"ФОРУКОМ ФОНД ИМОТИ" АДСИЦ</v>
      </c>
      <c r="B390" s="623">
        <f t="shared" si="28"/>
        <v>126722797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"ФОРУКОМ ФОНД ИМОТИ" АДСИЦ</v>
      </c>
      <c r="B391" s="623">
        <f t="shared" si="28"/>
        <v>126722797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"ФОРУКОМ ФОНД ИМОТИ" АДСИЦ</v>
      </c>
      <c r="B392" s="623">
        <f t="shared" si="28"/>
        <v>126722797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"ФОРУКОМ ФОНД ИМОТИ" АДСИЦ</v>
      </c>
      <c r="B393" s="623">
        <f t="shared" si="28"/>
        <v>126722797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"ФОРУКОМ ФОНД ИМОТИ" АДСИЦ</v>
      </c>
      <c r="B394" s="623">
        <f t="shared" si="28"/>
        <v>126722797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"ФОРУКОМ ФОНД ИМОТИ" АДСИЦ</v>
      </c>
      <c r="B395" s="623">
        <f t="shared" si="28"/>
        <v>126722797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"ФОРУКОМ ФОНД ИМОТИ" АДСИЦ</v>
      </c>
      <c r="B396" s="623">
        <f t="shared" si="28"/>
        <v>126722797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"ФОРУКОМ ФОНД ИМОТИ" АДСИЦ</v>
      </c>
      <c r="B397" s="623">
        <f t="shared" si="28"/>
        <v>126722797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"ФОРУКОМ ФОНД ИМОТИ" АДСИЦ</v>
      </c>
      <c r="B398" s="623">
        <f t="shared" si="28"/>
        <v>126722797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"ФОРУКОМ ФОНД ИМОТИ" АДСИЦ</v>
      </c>
      <c r="B399" s="623">
        <f t="shared" si="28"/>
        <v>126722797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"ФОРУКОМ ФОНД ИМОТИ" АДСИЦ</v>
      </c>
      <c r="B400" s="623">
        <f t="shared" si="28"/>
        <v>126722797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"ФОРУКОМ ФОНД ИМОТИ" АДСИЦ</v>
      </c>
      <c r="B401" s="623">
        <f t="shared" si="28"/>
        <v>126722797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"ФОРУКОМ ФОНД ИМОТИ" АДСИЦ</v>
      </c>
      <c r="B402" s="623">
        <f t="shared" si="28"/>
        <v>126722797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"ФОРУКОМ ФОНД ИМОТИ" АДСИЦ</v>
      </c>
      <c r="B403" s="623">
        <f t="shared" si="28"/>
        <v>126722797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"ФОРУКОМ ФОНД ИМОТИ" АДСИЦ</v>
      </c>
      <c r="B404" s="623">
        <f t="shared" si="28"/>
        <v>126722797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"ФОРУКОМ ФОНД ИМОТИ" АДСИЦ</v>
      </c>
      <c r="B405" s="623">
        <f t="shared" si="28"/>
        <v>126722797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"ФОРУКОМ ФОНД ИМОТИ" АДСИЦ</v>
      </c>
      <c r="B406" s="623">
        <f t="shared" si="28"/>
        <v>126722797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"ФОРУКОМ ФОНД ИМОТИ" АДСИЦ</v>
      </c>
      <c r="B407" s="623">
        <f t="shared" si="28"/>
        <v>126722797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"ФОРУКОМ ФОНД ИМОТИ" АДСИЦ</v>
      </c>
      <c r="B408" s="623">
        <f t="shared" si="28"/>
        <v>126722797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"ФОРУКОМ ФОНД ИМОТИ" АДСИЦ</v>
      </c>
      <c r="B409" s="623">
        <f t="shared" si="28"/>
        <v>126722797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"ФОРУКОМ ФОНД ИМОТИ" АДСИЦ</v>
      </c>
      <c r="B410" s="623">
        <f t="shared" ref="B410:B459" si="31">pdeBulstat</f>
        <v>126722797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"ФОРУКОМ ФОНД ИМОТИ" АДСИЦ</v>
      </c>
      <c r="B411" s="623">
        <f t="shared" si="31"/>
        <v>126722797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"ФОРУКОМ ФОНД ИМОТИ" АДСИЦ</v>
      </c>
      <c r="B412" s="623">
        <f t="shared" si="31"/>
        <v>126722797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"ФОРУКОМ ФОНД ИМОТИ" АДСИЦ</v>
      </c>
      <c r="B413" s="623">
        <f t="shared" si="31"/>
        <v>126722797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"ФОРУКОМ ФОНД ИМОТИ" АДСИЦ</v>
      </c>
      <c r="B414" s="623">
        <f t="shared" si="31"/>
        <v>126722797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"ФОРУКОМ ФОНД ИМОТИ" АДСИЦ</v>
      </c>
      <c r="B415" s="623">
        <f t="shared" si="31"/>
        <v>126722797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"ФОРУКОМ ФОНД ИМОТИ" АДСИЦ</v>
      </c>
      <c r="B416" s="623">
        <f t="shared" si="31"/>
        <v>126722797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6269</v>
      </c>
    </row>
    <row r="417" spans="1:8">
      <c r="A417" s="623" t="str">
        <f t="shared" si="30"/>
        <v>"ФОРУКОМ ФОНД ИМОТИ" АДСИЦ</v>
      </c>
      <c r="B417" s="623">
        <f t="shared" si="31"/>
        <v>126722797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"ФОРУКОМ ФОНД ИМОТИ" АДСИЦ</v>
      </c>
      <c r="B418" s="623">
        <f t="shared" si="31"/>
        <v>126722797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"ФОРУКОМ ФОНД ИМОТИ" АДСИЦ</v>
      </c>
      <c r="B419" s="623">
        <f t="shared" si="31"/>
        <v>126722797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"ФОРУКОМ ФОНД ИМОТИ" АДСИЦ</v>
      </c>
      <c r="B420" s="623">
        <f t="shared" si="31"/>
        <v>126722797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6269</v>
      </c>
    </row>
    <row r="421" spans="1:8">
      <c r="A421" s="623" t="str">
        <f t="shared" si="30"/>
        <v>"ФОРУКОМ ФОНД ИМОТИ" АДСИЦ</v>
      </c>
      <c r="B421" s="623">
        <f t="shared" si="31"/>
        <v>126722797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415</v>
      </c>
    </row>
    <row r="422" spans="1:8">
      <c r="A422" s="623" t="str">
        <f t="shared" si="30"/>
        <v>"ФОРУКОМ ФОНД ИМОТИ" АДСИЦ</v>
      </c>
      <c r="B422" s="623">
        <f t="shared" si="31"/>
        <v>126722797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"ФОРУКОМ ФОНД ИМОТИ" АДСИЦ</v>
      </c>
      <c r="B423" s="623">
        <f t="shared" si="31"/>
        <v>126722797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"ФОРУКОМ ФОНД ИМОТИ" АДСИЦ</v>
      </c>
      <c r="B424" s="623">
        <f t="shared" si="31"/>
        <v>126722797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"ФОРУКОМ ФОНД ИМОТИ" АДСИЦ</v>
      </c>
      <c r="B425" s="623">
        <f t="shared" si="31"/>
        <v>126722797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"ФОРУКОМ ФОНД ИМОТИ" АДСИЦ</v>
      </c>
      <c r="B426" s="623">
        <f t="shared" si="31"/>
        <v>126722797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"ФОРУКОМ ФОНД ИМОТИ" АДСИЦ</v>
      </c>
      <c r="B427" s="623">
        <f t="shared" si="31"/>
        <v>126722797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"ФОРУКОМ ФОНД ИМОТИ" АДСИЦ</v>
      </c>
      <c r="B428" s="623">
        <f t="shared" si="31"/>
        <v>126722797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"ФОРУКОМ ФОНД ИМОТИ" АДСИЦ</v>
      </c>
      <c r="B429" s="623">
        <f t="shared" si="31"/>
        <v>126722797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"ФОРУКОМ ФОНД ИМОТИ" АДСИЦ</v>
      </c>
      <c r="B430" s="623">
        <f t="shared" si="31"/>
        <v>126722797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"ФОРУКОМ ФОНД ИМОТИ" АДСИЦ</v>
      </c>
      <c r="B431" s="623">
        <f t="shared" si="31"/>
        <v>126722797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"ФОРУКОМ ФОНД ИМОТИ" АДСИЦ</v>
      </c>
      <c r="B432" s="623">
        <f t="shared" si="31"/>
        <v>126722797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"ФОРУКОМ ФОНД ИМОТИ" АДСИЦ</v>
      </c>
      <c r="B433" s="623">
        <f t="shared" si="31"/>
        <v>126722797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"ФОРУКОМ ФОНД ИМОТИ" АДСИЦ</v>
      </c>
      <c r="B434" s="623">
        <f t="shared" si="31"/>
        <v>126722797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6684</v>
      </c>
    </row>
    <row r="435" spans="1:8">
      <c r="A435" s="623" t="str">
        <f t="shared" si="30"/>
        <v>"ФОРУКОМ ФОНД ИМОТИ" АДСИЦ</v>
      </c>
      <c r="B435" s="623">
        <f t="shared" si="31"/>
        <v>126722797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"ФОРУКОМ ФОНД ИМОТИ" АДСИЦ</v>
      </c>
      <c r="B436" s="623">
        <f t="shared" si="31"/>
        <v>126722797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"ФОРУКОМ ФОНД ИМОТИ" АДСИЦ</v>
      </c>
      <c r="B437" s="623">
        <f t="shared" si="31"/>
        <v>126722797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6684</v>
      </c>
    </row>
    <row r="438" spans="1:8">
      <c r="A438" s="623" t="str">
        <f t="shared" si="30"/>
        <v>"ФОРУКОМ ФОНД ИМОТИ" АДСИЦ</v>
      </c>
      <c r="B438" s="623">
        <f t="shared" si="31"/>
        <v>126722797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"ФОРУКОМ ФОНД ИМОТИ" АДСИЦ</v>
      </c>
      <c r="B439" s="623">
        <f t="shared" si="31"/>
        <v>126722797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"ФОРУКОМ ФОНД ИМОТИ" АДСИЦ</v>
      </c>
      <c r="B440" s="623">
        <f t="shared" si="31"/>
        <v>126722797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"ФОРУКОМ ФОНД ИМОТИ" АДСИЦ</v>
      </c>
      <c r="B441" s="623">
        <f t="shared" si="31"/>
        <v>126722797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"ФОРУКОМ ФОНД ИМОТИ" АДСИЦ</v>
      </c>
      <c r="B442" s="623">
        <f t="shared" si="31"/>
        <v>126722797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"ФОРУКОМ ФОНД ИМОТИ" АДСИЦ</v>
      </c>
      <c r="B443" s="623">
        <f t="shared" si="31"/>
        <v>126722797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"ФОРУКОМ ФОНД ИМОТИ" АДСИЦ</v>
      </c>
      <c r="B444" s="623">
        <f t="shared" si="31"/>
        <v>126722797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"ФОРУКОМ ФОНД ИМОТИ" АДСИЦ</v>
      </c>
      <c r="B445" s="623">
        <f t="shared" si="31"/>
        <v>126722797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"ФОРУКОМ ФОНД ИМОТИ" АДСИЦ</v>
      </c>
      <c r="B446" s="623">
        <f t="shared" si="31"/>
        <v>126722797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"ФОРУКОМ ФОНД ИМОТИ" АДСИЦ</v>
      </c>
      <c r="B447" s="623">
        <f t="shared" si="31"/>
        <v>126722797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"ФОРУКОМ ФОНД ИМОТИ" АДСИЦ</v>
      </c>
      <c r="B448" s="623">
        <f t="shared" si="31"/>
        <v>126722797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"ФОРУКОМ ФОНД ИМОТИ" АДСИЦ</v>
      </c>
      <c r="B449" s="623">
        <f t="shared" si="31"/>
        <v>126722797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"ФОРУКОМ ФОНД ИМОТИ" АДСИЦ</v>
      </c>
      <c r="B450" s="623">
        <f t="shared" si="31"/>
        <v>126722797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"ФОРУКОМ ФОНД ИМОТИ" АДСИЦ</v>
      </c>
      <c r="B451" s="623">
        <f t="shared" si="31"/>
        <v>126722797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"ФОРУКОМ ФОНД ИМОТИ" АДСИЦ</v>
      </c>
      <c r="B452" s="623">
        <f t="shared" si="31"/>
        <v>126722797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"ФОРУКОМ ФОНД ИМОТИ" АДСИЦ</v>
      </c>
      <c r="B453" s="623">
        <f t="shared" si="31"/>
        <v>126722797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"ФОРУКОМ ФОНД ИМОТИ" АДСИЦ</v>
      </c>
      <c r="B454" s="623">
        <f t="shared" si="31"/>
        <v>126722797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"ФОРУКОМ ФОНД ИМОТИ" АДСИЦ</v>
      </c>
      <c r="B455" s="623">
        <f t="shared" si="31"/>
        <v>126722797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"ФОРУКОМ ФОНД ИМОТИ" АДСИЦ</v>
      </c>
      <c r="B456" s="623">
        <f t="shared" si="31"/>
        <v>126722797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"ФОРУКОМ ФОНД ИМОТИ" АДСИЦ</v>
      </c>
      <c r="B457" s="623">
        <f t="shared" si="31"/>
        <v>126722797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"ФОРУКОМ ФОНД ИМОТИ" АДСИЦ</v>
      </c>
      <c r="B458" s="623">
        <f t="shared" si="31"/>
        <v>126722797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"ФОРУКОМ ФОНД ИМОТИ" АДСИЦ</v>
      </c>
      <c r="B459" s="623">
        <f t="shared" si="31"/>
        <v>126722797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"ФОРУКОМ ФОНД ИМОТИ" АДСИЦ</v>
      </c>
      <c r="B461" s="623">
        <f t="shared" ref="B461:B524" si="34">pdeBulstat</f>
        <v>126722797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"ФОРУКОМ ФОНД ИМОТИ" АДСИЦ</v>
      </c>
      <c r="B462" s="623">
        <f t="shared" si="34"/>
        <v>126722797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"ФОРУКОМ ФОНД ИМОТИ" АДСИЦ</v>
      </c>
      <c r="B463" s="623">
        <f t="shared" si="34"/>
        <v>126722797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"ФОРУКОМ ФОНД ИМОТИ" АДСИЦ</v>
      </c>
      <c r="B464" s="623">
        <f t="shared" si="34"/>
        <v>126722797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"ФОРУКОМ ФОНД ИМОТИ" АДСИЦ</v>
      </c>
      <c r="B465" s="623">
        <f t="shared" si="34"/>
        <v>126722797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7</v>
      </c>
    </row>
    <row r="466" spans="1:8">
      <c r="A466" s="623" t="str">
        <f t="shared" si="33"/>
        <v>"ФОРУКОМ ФОНД ИМОТИ" АДСИЦ</v>
      </c>
      <c r="B466" s="623">
        <f t="shared" si="34"/>
        <v>126722797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"ФОРУКОМ ФОНД ИМОТИ" АДСИЦ</v>
      </c>
      <c r="B467" s="623">
        <f t="shared" si="34"/>
        <v>126722797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"ФОРУКОМ ФОНД ИМОТИ" АДСИЦ</v>
      </c>
      <c r="B468" s="623">
        <f t="shared" si="34"/>
        <v>126722797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"ФОРУКОМ ФОНД ИМОТИ" АДСИЦ</v>
      </c>
      <c r="B469" s="623">
        <f t="shared" si="34"/>
        <v>126722797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7</v>
      </c>
    </row>
    <row r="470" spans="1:8">
      <c r="A470" s="623" t="str">
        <f t="shared" si="33"/>
        <v>"ФОРУКОМ ФОНД ИМОТИ" АДСИЦ</v>
      </c>
      <c r="B470" s="623">
        <f t="shared" si="34"/>
        <v>126722797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35146</v>
      </c>
    </row>
    <row r="471" spans="1:8">
      <c r="A471" s="623" t="str">
        <f t="shared" si="33"/>
        <v>"ФОРУКОМ ФОНД ИМОТИ" АДСИЦ</v>
      </c>
      <c r="B471" s="623">
        <f t="shared" si="34"/>
        <v>126722797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"ФОРУКОМ ФОНД ИМОТИ" АДСИЦ</v>
      </c>
      <c r="B472" s="623">
        <f t="shared" si="34"/>
        <v>126722797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"ФОРУКОМ ФОНД ИМОТИ" АДСИЦ</v>
      </c>
      <c r="B473" s="623">
        <f t="shared" si="34"/>
        <v>126722797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"ФОРУКОМ ФОНД ИМОТИ" АДСИЦ</v>
      </c>
      <c r="B474" s="623">
        <f t="shared" si="34"/>
        <v>126722797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"ФОРУКОМ ФОНД ИМОТИ" АДСИЦ</v>
      </c>
      <c r="B475" s="623">
        <f t="shared" si="34"/>
        <v>126722797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"ФОРУКОМ ФОНД ИМОТИ" АДСИЦ</v>
      </c>
      <c r="B476" s="623">
        <f t="shared" si="34"/>
        <v>126722797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"ФОРУКОМ ФОНД ИМОТИ" АДСИЦ</v>
      </c>
      <c r="B477" s="623">
        <f t="shared" si="34"/>
        <v>126722797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6223</v>
      </c>
    </row>
    <row r="478" spans="1:8">
      <c r="A478" s="623" t="str">
        <f t="shared" si="33"/>
        <v>"ФОРУКОМ ФОНД ИМОТИ" АДСИЦ</v>
      </c>
      <c r="B478" s="623">
        <f t="shared" si="34"/>
        <v>126722797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6223</v>
      </c>
    </row>
    <row r="479" spans="1:8">
      <c r="A479" s="623" t="str">
        <f t="shared" si="33"/>
        <v>"ФОРУКОМ ФОНД ИМОТИ" АДСИЦ</v>
      </c>
      <c r="B479" s="623">
        <f t="shared" si="34"/>
        <v>126722797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"ФОРУКОМ ФОНД ИМОТИ" АДСИЦ</v>
      </c>
      <c r="B480" s="623">
        <f t="shared" si="34"/>
        <v>126722797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"ФОРУКОМ ФОНД ИМОТИ" АДСИЦ</v>
      </c>
      <c r="B481" s="623">
        <f t="shared" si="34"/>
        <v>126722797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"ФОРУКОМ ФОНД ИМОТИ" АДСИЦ</v>
      </c>
      <c r="B482" s="623">
        <f t="shared" si="34"/>
        <v>126722797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"ФОРУКОМ ФОНД ИМОТИ" АДСИЦ</v>
      </c>
      <c r="B483" s="623">
        <f t="shared" si="34"/>
        <v>126722797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"ФОРУКОМ ФОНД ИМОТИ" АДСИЦ</v>
      </c>
      <c r="B484" s="623">
        <f t="shared" si="34"/>
        <v>126722797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"ФОРУКОМ ФОНД ИМОТИ" АДСИЦ</v>
      </c>
      <c r="B485" s="623">
        <f t="shared" si="34"/>
        <v>126722797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"ФОРУКОМ ФОНД ИМОТИ" АДСИЦ</v>
      </c>
      <c r="B486" s="623">
        <f t="shared" si="34"/>
        <v>126722797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"ФОРУКОМ ФОНД ИМОТИ" АДСИЦ</v>
      </c>
      <c r="B487" s="623">
        <f t="shared" si="34"/>
        <v>126722797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"ФОРУКОМ ФОНД ИМОТИ" АДСИЦ</v>
      </c>
      <c r="B488" s="623">
        <f t="shared" si="34"/>
        <v>126722797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6223</v>
      </c>
    </row>
    <row r="489" spans="1:8">
      <c r="A489" s="623" t="str">
        <f t="shared" si="33"/>
        <v>"ФОРУКОМ ФОНД ИМОТИ" АДСИЦ</v>
      </c>
      <c r="B489" s="623">
        <f t="shared" si="34"/>
        <v>126722797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"ФОРУКОМ ФОНД ИМОТИ" АДСИЦ</v>
      </c>
      <c r="B490" s="623">
        <f t="shared" si="34"/>
        <v>126722797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41376</v>
      </c>
    </row>
    <row r="491" spans="1:8">
      <c r="A491" s="623" t="str">
        <f t="shared" si="33"/>
        <v>"ФОРУКОМ ФОНД ИМОТИ" АДСИЦ</v>
      </c>
      <c r="B491" s="623">
        <f t="shared" si="34"/>
        <v>126722797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"ФОРУКОМ ФОНД ИМОТИ" АДСИЦ</v>
      </c>
      <c r="B492" s="623">
        <f t="shared" si="34"/>
        <v>126722797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"ФОРУКОМ ФОНД ИМОТИ" АДСИЦ</v>
      </c>
      <c r="B493" s="623">
        <f t="shared" si="34"/>
        <v>126722797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"ФОРУКОМ ФОНД ИМОТИ" АДСИЦ</v>
      </c>
      <c r="B494" s="623">
        <f t="shared" si="34"/>
        <v>126722797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"ФОРУКОМ ФОНД ИМОТИ" АДСИЦ</v>
      </c>
      <c r="B495" s="623">
        <f t="shared" si="34"/>
        <v>126722797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"ФОРУКОМ ФОНД ИМОТИ" АДСИЦ</v>
      </c>
      <c r="B496" s="623">
        <f t="shared" si="34"/>
        <v>126722797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"ФОРУКОМ ФОНД ИМОТИ" АДСИЦ</v>
      </c>
      <c r="B497" s="623">
        <f t="shared" si="34"/>
        <v>126722797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"ФОРУКОМ ФОНД ИМОТИ" АДСИЦ</v>
      </c>
      <c r="B498" s="623">
        <f t="shared" si="34"/>
        <v>126722797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"ФОРУКОМ ФОНД ИМОТИ" АДСИЦ</v>
      </c>
      <c r="B499" s="623">
        <f t="shared" si="34"/>
        <v>126722797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"ФОРУКОМ ФОНД ИМОТИ" АДСИЦ</v>
      </c>
      <c r="B500" s="623">
        <f t="shared" si="34"/>
        <v>126722797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21</v>
      </c>
    </row>
    <row r="501" spans="1:8">
      <c r="A501" s="623" t="str">
        <f t="shared" si="33"/>
        <v>"ФОРУКОМ ФОНД ИМОТИ" АДСИЦ</v>
      </c>
      <c r="B501" s="623">
        <f t="shared" si="34"/>
        <v>126722797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"ФОРУКОМ ФОНД ИМОТИ" АДСИЦ</v>
      </c>
      <c r="B502" s="623">
        <f t="shared" si="34"/>
        <v>126722797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"ФОРУКОМ ФОНД ИМОТИ" АДСИЦ</v>
      </c>
      <c r="B503" s="623">
        <f t="shared" si="34"/>
        <v>126722797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"ФОРУКОМ ФОНД ИМОТИ" АДСИЦ</v>
      </c>
      <c r="B504" s="623">
        <f t="shared" si="34"/>
        <v>126722797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"ФОРУКОМ ФОНД ИМОТИ" АДСИЦ</v>
      </c>
      <c r="B505" s="623">
        <f t="shared" si="34"/>
        <v>126722797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"ФОРУКОМ ФОНД ИМОТИ" АДСИЦ</v>
      </c>
      <c r="B506" s="623">
        <f t="shared" si="34"/>
        <v>126722797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"ФОРУКОМ ФОНД ИМОТИ" АДСИЦ</v>
      </c>
      <c r="B507" s="623">
        <f t="shared" si="34"/>
        <v>126722797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"ФОРУКОМ ФОНД ИМОТИ" АДСИЦ</v>
      </c>
      <c r="B508" s="623">
        <f t="shared" si="34"/>
        <v>126722797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"ФОРУКОМ ФОНД ИМОТИ" АДСИЦ</v>
      </c>
      <c r="B509" s="623">
        <f t="shared" si="34"/>
        <v>126722797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"ФОРУКОМ ФОНД ИМОТИ" АДСИЦ</v>
      </c>
      <c r="B510" s="623">
        <f t="shared" si="34"/>
        <v>126722797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"ФОРУКОМ ФОНД ИМОТИ" АДСИЦ</v>
      </c>
      <c r="B511" s="623">
        <f t="shared" si="34"/>
        <v>126722797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"ФОРУКОМ ФОНД ИМОТИ" АДСИЦ</v>
      </c>
      <c r="B512" s="623">
        <f t="shared" si="34"/>
        <v>126722797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"ФОРУКОМ ФОНД ИМОТИ" АДСИЦ</v>
      </c>
      <c r="B513" s="623">
        <f t="shared" si="34"/>
        <v>126722797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"ФОРУКОМ ФОНД ИМОТИ" АДСИЦ</v>
      </c>
      <c r="B514" s="623">
        <f t="shared" si="34"/>
        <v>126722797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"ФОРУКОМ ФОНД ИМОТИ" АДСИЦ</v>
      </c>
      <c r="B515" s="623">
        <f t="shared" si="34"/>
        <v>126722797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"ФОРУКОМ ФОНД ИМОТИ" АДСИЦ</v>
      </c>
      <c r="B516" s="623">
        <f t="shared" si="34"/>
        <v>126722797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"ФОРУКОМ ФОНД ИМОТИ" АДСИЦ</v>
      </c>
      <c r="B517" s="623">
        <f t="shared" si="34"/>
        <v>126722797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"ФОРУКОМ ФОНД ИМОТИ" АДСИЦ</v>
      </c>
      <c r="B518" s="623">
        <f t="shared" si="34"/>
        <v>126722797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"ФОРУКОМ ФОНД ИМОТИ" АДСИЦ</v>
      </c>
      <c r="B519" s="623">
        <f t="shared" si="34"/>
        <v>126722797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"ФОРУКОМ ФОНД ИМОТИ" АДСИЦ</v>
      </c>
      <c r="B520" s="623">
        <f t="shared" si="34"/>
        <v>126722797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21</v>
      </c>
    </row>
    <row r="521" spans="1:8">
      <c r="A521" s="623" t="str">
        <f t="shared" si="33"/>
        <v>"ФОРУКОМ ФОНД ИМОТИ" АДСИЦ</v>
      </c>
      <c r="B521" s="623">
        <f t="shared" si="34"/>
        <v>126722797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"ФОРУКОМ ФОНД ИМОТИ" АДСИЦ</v>
      </c>
      <c r="B522" s="623">
        <f t="shared" si="34"/>
        <v>126722797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"ФОРУКОМ ФОНД ИМОТИ" АДСИЦ</v>
      </c>
      <c r="B523" s="623">
        <f t="shared" si="34"/>
        <v>126722797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"ФОРУКОМ ФОНД ИМОТИ" АДСИЦ</v>
      </c>
      <c r="B524" s="623">
        <f t="shared" si="34"/>
        <v>126722797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"ФОРУКОМ ФОНД ИМОТИ" АДСИЦ</v>
      </c>
      <c r="B525" s="623">
        <f t="shared" ref="B525:B588" si="37">pdeBulstat</f>
        <v>126722797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"ФОРУКОМ ФОНД ИМОТИ" АДСИЦ</v>
      </c>
      <c r="B526" s="623">
        <f t="shared" si="37"/>
        <v>126722797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"ФОРУКОМ ФОНД ИМОТИ" АДСИЦ</v>
      </c>
      <c r="B527" s="623">
        <f t="shared" si="37"/>
        <v>126722797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"ФОРУКОМ ФОНД ИМОТИ" АДСИЦ</v>
      </c>
      <c r="B528" s="623">
        <f t="shared" si="37"/>
        <v>126722797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"ФОРУКОМ ФОНД ИМОТИ" АДСИЦ</v>
      </c>
      <c r="B529" s="623">
        <f t="shared" si="37"/>
        <v>126722797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"ФОРУКОМ ФОНД ИМОТИ" АДСИЦ</v>
      </c>
      <c r="B530" s="623">
        <f t="shared" si="37"/>
        <v>126722797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"ФОРУКОМ ФОНД ИМОТИ" АДСИЦ</v>
      </c>
      <c r="B531" s="623">
        <f t="shared" si="37"/>
        <v>126722797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"ФОРУКОМ ФОНД ИМОТИ" АДСИЦ</v>
      </c>
      <c r="B532" s="623">
        <f t="shared" si="37"/>
        <v>126722797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"ФОРУКОМ ФОНД ИМОТИ" АДСИЦ</v>
      </c>
      <c r="B533" s="623">
        <f t="shared" si="37"/>
        <v>126722797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"ФОРУКОМ ФОНД ИМОТИ" АДСИЦ</v>
      </c>
      <c r="B534" s="623">
        <f t="shared" si="37"/>
        <v>126722797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"ФОРУКОМ ФОНД ИМОТИ" АДСИЦ</v>
      </c>
      <c r="B535" s="623">
        <f t="shared" si="37"/>
        <v>126722797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"ФОРУКОМ ФОНД ИМОТИ" АДСИЦ</v>
      </c>
      <c r="B536" s="623">
        <f t="shared" si="37"/>
        <v>126722797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"ФОРУКОМ ФОНД ИМОТИ" АДСИЦ</v>
      </c>
      <c r="B537" s="623">
        <f t="shared" si="37"/>
        <v>126722797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"ФОРУКОМ ФОНД ИМОТИ" АДСИЦ</v>
      </c>
      <c r="B538" s="623">
        <f t="shared" si="37"/>
        <v>126722797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"ФОРУКОМ ФОНД ИМОТИ" АДСИЦ</v>
      </c>
      <c r="B539" s="623">
        <f t="shared" si="37"/>
        <v>126722797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"ФОРУКОМ ФОНД ИМОТИ" АДСИЦ</v>
      </c>
      <c r="B540" s="623">
        <f t="shared" si="37"/>
        <v>126722797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"ФОРУКОМ ФОНД ИМОТИ" АДСИЦ</v>
      </c>
      <c r="B541" s="623">
        <f t="shared" si="37"/>
        <v>126722797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"ФОРУКОМ ФОНД ИМОТИ" АДСИЦ</v>
      </c>
      <c r="B542" s="623">
        <f t="shared" si="37"/>
        <v>126722797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"ФОРУКОМ ФОНД ИМОТИ" АДСИЦ</v>
      </c>
      <c r="B543" s="623">
        <f t="shared" si="37"/>
        <v>126722797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"ФОРУКОМ ФОНД ИМОТИ" АДСИЦ</v>
      </c>
      <c r="B544" s="623">
        <f t="shared" si="37"/>
        <v>126722797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"ФОРУКОМ ФОНД ИМОТИ" АДСИЦ</v>
      </c>
      <c r="B545" s="623">
        <f t="shared" si="37"/>
        <v>126722797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"ФОРУКОМ ФОНД ИМОТИ" АДСИЦ</v>
      </c>
      <c r="B546" s="623">
        <f t="shared" si="37"/>
        <v>126722797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"ФОРУКОМ ФОНД ИМОТИ" АДСИЦ</v>
      </c>
      <c r="B547" s="623">
        <f t="shared" si="37"/>
        <v>126722797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"ФОРУКОМ ФОНД ИМОТИ" АДСИЦ</v>
      </c>
      <c r="B548" s="623">
        <f t="shared" si="37"/>
        <v>126722797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"ФОРУКОМ ФОНД ИМОТИ" АДСИЦ</v>
      </c>
      <c r="B549" s="623">
        <f t="shared" si="37"/>
        <v>126722797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"ФОРУКОМ ФОНД ИМОТИ" АДСИЦ</v>
      </c>
      <c r="B550" s="623">
        <f t="shared" si="37"/>
        <v>126722797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"ФОРУКОМ ФОНД ИМОТИ" АДСИЦ</v>
      </c>
      <c r="B551" s="623">
        <f t="shared" si="37"/>
        <v>126722797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"ФОРУКОМ ФОНД ИМОТИ" АДСИЦ</v>
      </c>
      <c r="B552" s="623">
        <f t="shared" si="37"/>
        <v>126722797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"ФОРУКОМ ФОНД ИМОТИ" АДСИЦ</v>
      </c>
      <c r="B553" s="623">
        <f t="shared" si="37"/>
        <v>126722797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"ФОРУКОМ ФОНД ИМОТИ" АДСИЦ</v>
      </c>
      <c r="B554" s="623">
        <f t="shared" si="37"/>
        <v>126722797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"ФОРУКОМ ФОНД ИМОТИ" АДСИЦ</v>
      </c>
      <c r="B555" s="623">
        <f t="shared" si="37"/>
        <v>126722797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7</v>
      </c>
    </row>
    <row r="556" spans="1:8">
      <c r="A556" s="623" t="str">
        <f t="shared" si="36"/>
        <v>"ФОРУКОМ ФОНД ИМОТИ" АДСИЦ</v>
      </c>
      <c r="B556" s="623">
        <f t="shared" si="37"/>
        <v>126722797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"ФОРУКОМ ФОНД ИМОТИ" АДСИЦ</v>
      </c>
      <c r="B557" s="623">
        <f t="shared" si="37"/>
        <v>126722797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"ФОРУКОМ ФОНД ИМОТИ" АДСИЦ</v>
      </c>
      <c r="B558" s="623">
        <f t="shared" si="37"/>
        <v>126722797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"ФОРУКОМ ФОНД ИМОТИ" АДСИЦ</v>
      </c>
      <c r="B559" s="623">
        <f t="shared" si="37"/>
        <v>126722797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7</v>
      </c>
    </row>
    <row r="560" spans="1:8">
      <c r="A560" s="623" t="str">
        <f t="shared" si="36"/>
        <v>"ФОРУКОМ ФОНД ИМОТИ" АДСИЦ</v>
      </c>
      <c r="B560" s="623">
        <f t="shared" si="37"/>
        <v>126722797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35167</v>
      </c>
    </row>
    <row r="561" spans="1:8">
      <c r="A561" s="623" t="str">
        <f t="shared" si="36"/>
        <v>"ФОРУКОМ ФОНД ИМОТИ" АДСИЦ</v>
      </c>
      <c r="B561" s="623">
        <f t="shared" si="37"/>
        <v>126722797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"ФОРУКОМ ФОНД ИМОТИ" АДСИЦ</v>
      </c>
      <c r="B562" s="623">
        <f t="shared" si="37"/>
        <v>126722797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"ФОРУКОМ ФОНД ИМОТИ" АДСИЦ</v>
      </c>
      <c r="B563" s="623">
        <f t="shared" si="37"/>
        <v>126722797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"ФОРУКОМ ФОНД ИМОТИ" АДСИЦ</v>
      </c>
      <c r="B564" s="623">
        <f t="shared" si="37"/>
        <v>126722797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"ФОРУКОМ ФОНД ИМОТИ" АДСИЦ</v>
      </c>
      <c r="B565" s="623">
        <f t="shared" si="37"/>
        <v>126722797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"ФОРУКОМ ФОНД ИМОТИ" АДСИЦ</v>
      </c>
      <c r="B566" s="623">
        <f t="shared" si="37"/>
        <v>126722797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"ФОРУКОМ ФОНД ИМОТИ" АДСИЦ</v>
      </c>
      <c r="B567" s="623">
        <f t="shared" si="37"/>
        <v>126722797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6223</v>
      </c>
    </row>
    <row r="568" spans="1:8">
      <c r="A568" s="623" t="str">
        <f t="shared" si="36"/>
        <v>"ФОРУКОМ ФОНД ИМОТИ" АДСИЦ</v>
      </c>
      <c r="B568" s="623">
        <f t="shared" si="37"/>
        <v>126722797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6223</v>
      </c>
    </row>
    <row r="569" spans="1:8">
      <c r="A569" s="623" t="str">
        <f t="shared" si="36"/>
        <v>"ФОРУКОМ ФОНД ИМОТИ" АДСИЦ</v>
      </c>
      <c r="B569" s="623">
        <f t="shared" si="37"/>
        <v>126722797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"ФОРУКОМ ФОНД ИМОТИ" АДСИЦ</v>
      </c>
      <c r="B570" s="623">
        <f t="shared" si="37"/>
        <v>126722797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"ФОРУКОМ ФОНД ИМОТИ" АДСИЦ</v>
      </c>
      <c r="B571" s="623">
        <f t="shared" si="37"/>
        <v>126722797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"ФОРУКОМ ФОНД ИМОТИ" АДСИЦ</v>
      </c>
      <c r="B572" s="623">
        <f t="shared" si="37"/>
        <v>126722797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"ФОРУКОМ ФОНД ИМОТИ" АДСИЦ</v>
      </c>
      <c r="B573" s="623">
        <f t="shared" si="37"/>
        <v>126722797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"ФОРУКОМ ФОНД ИМОТИ" АДСИЦ</v>
      </c>
      <c r="B574" s="623">
        <f t="shared" si="37"/>
        <v>126722797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"ФОРУКОМ ФОНД ИМОТИ" АДСИЦ</v>
      </c>
      <c r="B575" s="623">
        <f t="shared" si="37"/>
        <v>126722797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"ФОРУКОМ ФОНД ИМОТИ" АДСИЦ</v>
      </c>
      <c r="B576" s="623">
        <f t="shared" si="37"/>
        <v>126722797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"ФОРУКОМ ФОНД ИМОТИ" АДСИЦ</v>
      </c>
      <c r="B577" s="623">
        <f t="shared" si="37"/>
        <v>126722797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"ФОРУКОМ ФОНД ИМОТИ" АДСИЦ</v>
      </c>
      <c r="B578" s="623">
        <f t="shared" si="37"/>
        <v>126722797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6223</v>
      </c>
    </row>
    <row r="579" spans="1:8">
      <c r="A579" s="623" t="str">
        <f t="shared" si="36"/>
        <v>"ФОРУКОМ ФОНД ИМОТИ" АДСИЦ</v>
      </c>
      <c r="B579" s="623">
        <f t="shared" si="37"/>
        <v>126722797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"ФОРУКОМ ФОНД ИМОТИ" АДСИЦ</v>
      </c>
      <c r="B580" s="623">
        <f t="shared" si="37"/>
        <v>126722797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41397</v>
      </c>
    </row>
    <row r="581" spans="1:8">
      <c r="A581" s="623" t="str">
        <f t="shared" si="36"/>
        <v>"ФОРУКОМ ФОНД ИМОТИ" АДСИЦ</v>
      </c>
      <c r="B581" s="623">
        <f t="shared" si="37"/>
        <v>126722797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"ФОРУКОМ ФОНД ИМОТИ" АДСИЦ</v>
      </c>
      <c r="B582" s="623">
        <f t="shared" si="37"/>
        <v>126722797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"ФОРУКОМ ФОНД ИМОТИ" АДСИЦ</v>
      </c>
      <c r="B583" s="623">
        <f t="shared" si="37"/>
        <v>126722797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"ФОРУКОМ ФОНД ИМОТИ" АДСИЦ</v>
      </c>
      <c r="B584" s="623">
        <f t="shared" si="37"/>
        <v>126722797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"ФОРУКОМ ФОНД ИМОТИ" АДСИЦ</v>
      </c>
      <c r="B585" s="623">
        <f t="shared" si="37"/>
        <v>126722797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"ФОРУКОМ ФОНД ИМОТИ" АДСИЦ</v>
      </c>
      <c r="B586" s="623">
        <f t="shared" si="37"/>
        <v>126722797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"ФОРУКОМ ФОНД ИМОТИ" АДСИЦ</v>
      </c>
      <c r="B587" s="623">
        <f t="shared" si="37"/>
        <v>126722797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"ФОРУКОМ ФОНД ИМОТИ" АДСИЦ</v>
      </c>
      <c r="B588" s="623">
        <f t="shared" si="37"/>
        <v>126722797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"ФОРУКОМ ФОНД ИМОТИ" АДСИЦ</v>
      </c>
      <c r="B589" s="623">
        <f t="shared" ref="B589:B652" si="40">pdeBulstat</f>
        <v>126722797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"ФОРУКОМ ФОНД ИМОТИ" АДСИЦ</v>
      </c>
      <c r="B590" s="623">
        <f t="shared" si="40"/>
        <v>126722797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"ФОРУКОМ ФОНД ИМОТИ" АДСИЦ</v>
      </c>
      <c r="B591" s="623">
        <f t="shared" si="40"/>
        <v>126722797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"ФОРУКОМ ФОНД ИМОТИ" АДСИЦ</v>
      </c>
      <c r="B592" s="623">
        <f t="shared" si="40"/>
        <v>126722797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"ФОРУКОМ ФОНД ИМОТИ" АДСИЦ</v>
      </c>
      <c r="B593" s="623">
        <f t="shared" si="40"/>
        <v>126722797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"ФОРУКОМ ФОНД ИМОТИ" АДСИЦ</v>
      </c>
      <c r="B594" s="623">
        <f t="shared" si="40"/>
        <v>126722797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"ФОРУКОМ ФОНД ИМОТИ" АДСИЦ</v>
      </c>
      <c r="B595" s="623">
        <f t="shared" si="40"/>
        <v>126722797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"ФОРУКОМ ФОНД ИМОТИ" АДСИЦ</v>
      </c>
      <c r="B596" s="623">
        <f t="shared" si="40"/>
        <v>126722797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"ФОРУКОМ ФОНД ИМОТИ" АДСИЦ</v>
      </c>
      <c r="B597" s="623">
        <f t="shared" si="40"/>
        <v>126722797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"ФОРУКОМ ФОНД ИМОТИ" АДСИЦ</v>
      </c>
      <c r="B598" s="623">
        <f t="shared" si="40"/>
        <v>126722797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"ФОРУКОМ ФОНД ИМОТИ" АДСИЦ</v>
      </c>
      <c r="B599" s="623">
        <f t="shared" si="40"/>
        <v>126722797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"ФОРУКОМ ФОНД ИМОТИ" АДСИЦ</v>
      </c>
      <c r="B600" s="623">
        <f t="shared" si="40"/>
        <v>126722797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"ФОРУКОМ ФОНД ИМОТИ" АДСИЦ</v>
      </c>
      <c r="B601" s="623">
        <f t="shared" si="40"/>
        <v>126722797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"ФОРУКОМ ФОНД ИМОТИ" АДСИЦ</v>
      </c>
      <c r="B602" s="623">
        <f t="shared" si="40"/>
        <v>126722797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"ФОРУКОМ ФОНД ИМОТИ" АДСИЦ</v>
      </c>
      <c r="B603" s="623">
        <f t="shared" si="40"/>
        <v>126722797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"ФОРУКОМ ФОНД ИМОТИ" АДСИЦ</v>
      </c>
      <c r="B604" s="623">
        <f t="shared" si="40"/>
        <v>126722797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"ФОРУКОМ ФОНД ИМОТИ" АДСИЦ</v>
      </c>
      <c r="B605" s="623">
        <f t="shared" si="40"/>
        <v>126722797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"ФОРУКОМ ФОНД ИМОТИ" АДСИЦ</v>
      </c>
      <c r="B606" s="623">
        <f t="shared" si="40"/>
        <v>126722797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"ФОРУКОМ ФОНД ИМОТИ" АДСИЦ</v>
      </c>
      <c r="B607" s="623">
        <f t="shared" si="40"/>
        <v>126722797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"ФОРУКОМ ФОНД ИМОТИ" АДСИЦ</v>
      </c>
      <c r="B608" s="623">
        <f t="shared" si="40"/>
        <v>126722797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"ФОРУКОМ ФОНД ИМОТИ" АДСИЦ</v>
      </c>
      <c r="B609" s="623">
        <f t="shared" si="40"/>
        <v>126722797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"ФОРУКОМ ФОНД ИМОТИ" АДСИЦ</v>
      </c>
      <c r="B610" s="623">
        <f t="shared" si="40"/>
        <v>126722797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"ФОРУКОМ ФОНД ИМОТИ" АДСИЦ</v>
      </c>
      <c r="B611" s="623">
        <f t="shared" si="40"/>
        <v>126722797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"ФОРУКОМ ФОНД ИМОТИ" АДСИЦ</v>
      </c>
      <c r="B612" s="623">
        <f t="shared" si="40"/>
        <v>126722797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"ФОРУКОМ ФОНД ИМОТИ" АДСИЦ</v>
      </c>
      <c r="B613" s="623">
        <f t="shared" si="40"/>
        <v>126722797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"ФОРУКОМ ФОНД ИМОТИ" АДСИЦ</v>
      </c>
      <c r="B614" s="623">
        <f t="shared" si="40"/>
        <v>126722797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"ФОРУКОМ ФОНД ИМОТИ" АДСИЦ</v>
      </c>
      <c r="B615" s="623">
        <f t="shared" si="40"/>
        <v>126722797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"ФОРУКОМ ФОНД ИМОТИ" АДСИЦ</v>
      </c>
      <c r="B616" s="623">
        <f t="shared" si="40"/>
        <v>126722797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"ФОРУКОМ ФОНД ИМОТИ" АДСИЦ</v>
      </c>
      <c r="B617" s="623">
        <f t="shared" si="40"/>
        <v>126722797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"ФОРУКОМ ФОНД ИМОТИ" АДСИЦ</v>
      </c>
      <c r="B618" s="623">
        <f t="shared" si="40"/>
        <v>126722797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"ФОРУКОМ ФОНД ИМОТИ" АДСИЦ</v>
      </c>
      <c r="B619" s="623">
        <f t="shared" si="40"/>
        <v>126722797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"ФОРУКОМ ФОНД ИМОТИ" АДСИЦ</v>
      </c>
      <c r="B620" s="623">
        <f t="shared" si="40"/>
        <v>126722797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"ФОРУКОМ ФОНД ИМОТИ" АДСИЦ</v>
      </c>
      <c r="B621" s="623">
        <f t="shared" si="40"/>
        <v>126722797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"ФОРУКОМ ФОНД ИМОТИ" АДСИЦ</v>
      </c>
      <c r="B622" s="623">
        <f t="shared" si="40"/>
        <v>126722797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"ФОРУКОМ ФОНД ИМОТИ" АДСИЦ</v>
      </c>
      <c r="B623" s="623">
        <f t="shared" si="40"/>
        <v>126722797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"ФОРУКОМ ФОНД ИМОТИ" АДСИЦ</v>
      </c>
      <c r="B624" s="623">
        <f t="shared" si="40"/>
        <v>126722797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"ФОРУКОМ ФОНД ИМОТИ" АДСИЦ</v>
      </c>
      <c r="B625" s="623">
        <f t="shared" si="40"/>
        <v>126722797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"ФОРУКОМ ФОНД ИМОТИ" АДСИЦ</v>
      </c>
      <c r="B626" s="623">
        <f t="shared" si="40"/>
        <v>126722797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"ФОРУКОМ ФОНД ИМОТИ" АДСИЦ</v>
      </c>
      <c r="B627" s="623">
        <f t="shared" si="40"/>
        <v>126722797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"ФОРУКОМ ФОНД ИМОТИ" АДСИЦ</v>
      </c>
      <c r="B628" s="623">
        <f t="shared" si="40"/>
        <v>126722797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"ФОРУКОМ ФОНД ИМОТИ" АДСИЦ</v>
      </c>
      <c r="B629" s="623">
        <f t="shared" si="40"/>
        <v>126722797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"ФОРУКОМ ФОНД ИМОТИ" АДСИЦ</v>
      </c>
      <c r="B630" s="623">
        <f t="shared" si="40"/>
        <v>126722797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"ФОРУКОМ ФОНД ИМОТИ" АДСИЦ</v>
      </c>
      <c r="B631" s="623">
        <f t="shared" si="40"/>
        <v>126722797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"ФОРУКОМ ФОНД ИМОТИ" АДСИЦ</v>
      </c>
      <c r="B632" s="623">
        <f t="shared" si="40"/>
        <v>126722797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"ФОРУКОМ ФОНД ИМОТИ" АДСИЦ</v>
      </c>
      <c r="B633" s="623">
        <f t="shared" si="40"/>
        <v>126722797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"ФОРУКОМ ФОНД ИМОТИ" АДСИЦ</v>
      </c>
      <c r="B634" s="623">
        <f t="shared" si="40"/>
        <v>126722797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"ФОРУКОМ ФОНД ИМОТИ" АДСИЦ</v>
      </c>
      <c r="B635" s="623">
        <f t="shared" si="40"/>
        <v>126722797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"ФОРУКОМ ФОНД ИМОТИ" АДСИЦ</v>
      </c>
      <c r="B636" s="623">
        <f t="shared" si="40"/>
        <v>126722797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"ФОРУКОМ ФОНД ИМОТИ" АДСИЦ</v>
      </c>
      <c r="B637" s="623">
        <f t="shared" si="40"/>
        <v>126722797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"ФОРУКОМ ФОНД ИМОТИ" АДСИЦ</v>
      </c>
      <c r="B638" s="623">
        <f t="shared" si="40"/>
        <v>126722797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"ФОРУКОМ ФОНД ИМОТИ" АДСИЦ</v>
      </c>
      <c r="B639" s="623">
        <f t="shared" si="40"/>
        <v>126722797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"ФОРУКОМ ФОНД ИМОТИ" АДСИЦ</v>
      </c>
      <c r="B640" s="623">
        <f t="shared" si="40"/>
        <v>126722797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"ФОРУКОМ ФОНД ИМОТИ" АДСИЦ</v>
      </c>
      <c r="B641" s="623">
        <f t="shared" si="40"/>
        <v>126722797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"ФОРУКОМ ФОНД ИМОТИ" АДСИЦ</v>
      </c>
      <c r="B642" s="623">
        <f t="shared" si="40"/>
        <v>126722797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"ФОРУКОМ ФОНД ИМОТИ" АДСИЦ</v>
      </c>
      <c r="B643" s="623">
        <f t="shared" si="40"/>
        <v>126722797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"ФОРУКОМ ФОНД ИМОТИ" АДСИЦ</v>
      </c>
      <c r="B644" s="623">
        <f t="shared" si="40"/>
        <v>126722797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"ФОРУКОМ ФОНД ИМОТИ" АДСИЦ</v>
      </c>
      <c r="B645" s="623">
        <f t="shared" si="40"/>
        <v>126722797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7</v>
      </c>
    </row>
    <row r="646" spans="1:8">
      <c r="A646" s="623" t="str">
        <f t="shared" si="39"/>
        <v>"ФОРУКОМ ФОНД ИМОТИ" АДСИЦ</v>
      </c>
      <c r="B646" s="623">
        <f t="shared" si="40"/>
        <v>126722797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"ФОРУКОМ ФОНД ИМОТИ" АДСИЦ</v>
      </c>
      <c r="B647" s="623">
        <f t="shared" si="40"/>
        <v>126722797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"ФОРУКОМ ФОНД ИМОТИ" АДСИЦ</v>
      </c>
      <c r="B648" s="623">
        <f t="shared" si="40"/>
        <v>126722797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"ФОРУКОМ ФОНД ИМОТИ" АДСИЦ</v>
      </c>
      <c r="B649" s="623">
        <f t="shared" si="40"/>
        <v>126722797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7</v>
      </c>
    </row>
    <row r="650" spans="1:8">
      <c r="A650" s="623" t="str">
        <f t="shared" si="39"/>
        <v>"ФОРУКОМ ФОНД ИМОТИ" АДСИЦ</v>
      </c>
      <c r="B650" s="623">
        <f t="shared" si="40"/>
        <v>126722797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35167</v>
      </c>
    </row>
    <row r="651" spans="1:8">
      <c r="A651" s="623" t="str">
        <f t="shared" si="39"/>
        <v>"ФОРУКОМ ФОНД ИМОТИ" АДСИЦ</v>
      </c>
      <c r="B651" s="623">
        <f t="shared" si="40"/>
        <v>126722797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"ФОРУКОМ ФОНД ИМОТИ" АДСИЦ</v>
      </c>
      <c r="B652" s="623">
        <f t="shared" si="40"/>
        <v>126722797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"ФОРУКОМ ФОНД ИМОТИ" АДСИЦ</v>
      </c>
      <c r="B653" s="623">
        <f t="shared" ref="B653:B716" si="43">pdeBulstat</f>
        <v>126722797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"ФОРУКОМ ФОНД ИМОТИ" АДСИЦ</v>
      </c>
      <c r="B654" s="623">
        <f t="shared" si="43"/>
        <v>126722797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"ФОРУКОМ ФОНД ИМОТИ" АДСИЦ</v>
      </c>
      <c r="B655" s="623">
        <f t="shared" si="43"/>
        <v>126722797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"ФОРУКОМ ФОНД ИМОТИ" АДСИЦ</v>
      </c>
      <c r="B656" s="623">
        <f t="shared" si="43"/>
        <v>126722797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"ФОРУКОМ ФОНД ИМОТИ" АДСИЦ</v>
      </c>
      <c r="B657" s="623">
        <f t="shared" si="43"/>
        <v>126722797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6223</v>
      </c>
    </row>
    <row r="658" spans="1:8">
      <c r="A658" s="623" t="str">
        <f t="shared" si="42"/>
        <v>"ФОРУКОМ ФОНД ИМОТИ" АДСИЦ</v>
      </c>
      <c r="B658" s="623">
        <f t="shared" si="43"/>
        <v>126722797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6223</v>
      </c>
    </row>
    <row r="659" spans="1:8">
      <c r="A659" s="623" t="str">
        <f t="shared" si="42"/>
        <v>"ФОРУКОМ ФОНД ИМОТИ" АДСИЦ</v>
      </c>
      <c r="B659" s="623">
        <f t="shared" si="43"/>
        <v>126722797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"ФОРУКОМ ФОНД ИМОТИ" АДСИЦ</v>
      </c>
      <c r="B660" s="623">
        <f t="shared" si="43"/>
        <v>126722797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"ФОРУКОМ ФОНД ИМОТИ" АДСИЦ</v>
      </c>
      <c r="B661" s="623">
        <f t="shared" si="43"/>
        <v>126722797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"ФОРУКОМ ФОНД ИМОТИ" АДСИЦ</v>
      </c>
      <c r="B662" s="623">
        <f t="shared" si="43"/>
        <v>126722797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"ФОРУКОМ ФОНД ИМОТИ" АДСИЦ</v>
      </c>
      <c r="B663" s="623">
        <f t="shared" si="43"/>
        <v>126722797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"ФОРУКОМ ФОНД ИМОТИ" АДСИЦ</v>
      </c>
      <c r="B664" s="623">
        <f t="shared" si="43"/>
        <v>126722797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"ФОРУКОМ ФОНД ИМОТИ" АДСИЦ</v>
      </c>
      <c r="B665" s="623">
        <f t="shared" si="43"/>
        <v>126722797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"ФОРУКОМ ФОНД ИМОТИ" АДСИЦ</v>
      </c>
      <c r="B666" s="623">
        <f t="shared" si="43"/>
        <v>126722797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"ФОРУКОМ ФОНД ИМОТИ" АДСИЦ</v>
      </c>
      <c r="B667" s="623">
        <f t="shared" si="43"/>
        <v>126722797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"ФОРУКОМ ФОНД ИМОТИ" АДСИЦ</v>
      </c>
      <c r="B668" s="623">
        <f t="shared" si="43"/>
        <v>126722797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6223</v>
      </c>
    </row>
    <row r="669" spans="1:8">
      <c r="A669" s="623" t="str">
        <f t="shared" si="42"/>
        <v>"ФОРУКОМ ФОНД ИМОТИ" АДСИЦ</v>
      </c>
      <c r="B669" s="623">
        <f t="shared" si="43"/>
        <v>126722797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"ФОРУКОМ ФОНД ИМОТИ" АДСИЦ</v>
      </c>
      <c r="B670" s="623">
        <f t="shared" si="43"/>
        <v>126722797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41397</v>
      </c>
    </row>
    <row r="671" spans="1:8">
      <c r="A671" s="623" t="str">
        <f t="shared" si="42"/>
        <v>"ФОРУКОМ ФОНД ИМОТИ" АДСИЦ</v>
      </c>
      <c r="B671" s="623">
        <f t="shared" si="43"/>
        <v>126722797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"ФОРУКОМ ФОНД ИМОТИ" АДСИЦ</v>
      </c>
      <c r="B672" s="623">
        <f t="shared" si="43"/>
        <v>126722797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"ФОРУКОМ ФОНД ИМОТИ" АДСИЦ</v>
      </c>
      <c r="B673" s="623">
        <f t="shared" si="43"/>
        <v>126722797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"ФОРУКОМ ФОНД ИМОТИ" АДСИЦ</v>
      </c>
      <c r="B674" s="623">
        <f t="shared" si="43"/>
        <v>126722797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"ФОРУКОМ ФОНД ИМОТИ" АДСИЦ</v>
      </c>
      <c r="B675" s="623">
        <f t="shared" si="43"/>
        <v>126722797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"ФОРУКОМ ФОНД ИМОТИ" АДСИЦ</v>
      </c>
      <c r="B676" s="623">
        <f t="shared" si="43"/>
        <v>126722797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"ФОРУКОМ ФОНД ИМОТИ" АДСИЦ</v>
      </c>
      <c r="B677" s="623">
        <f t="shared" si="43"/>
        <v>126722797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"ФОРУКОМ ФОНД ИМОТИ" АДСИЦ</v>
      </c>
      <c r="B678" s="623">
        <f t="shared" si="43"/>
        <v>126722797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"ФОРУКОМ ФОНД ИМОТИ" АДСИЦ</v>
      </c>
      <c r="B679" s="623">
        <f t="shared" si="43"/>
        <v>126722797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"ФОРУКОМ ФОНД ИМОТИ" АДСИЦ</v>
      </c>
      <c r="B680" s="623">
        <f t="shared" si="43"/>
        <v>126722797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"ФОРУКОМ ФОНД ИМОТИ" АДСИЦ</v>
      </c>
      <c r="B681" s="623">
        <f t="shared" si="43"/>
        <v>126722797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"ФОРУКОМ ФОНД ИМОТИ" АДСИЦ</v>
      </c>
      <c r="B682" s="623">
        <f t="shared" si="43"/>
        <v>126722797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"ФОРУКОМ ФОНД ИМОТИ" АДСИЦ</v>
      </c>
      <c r="B683" s="623">
        <f t="shared" si="43"/>
        <v>126722797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"ФОРУКОМ ФОНД ИМОТИ" АДСИЦ</v>
      </c>
      <c r="B684" s="623">
        <f t="shared" si="43"/>
        <v>126722797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"ФОРУКОМ ФОНД ИМОТИ" АДСИЦ</v>
      </c>
      <c r="B685" s="623">
        <f t="shared" si="43"/>
        <v>126722797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"ФОРУКОМ ФОНД ИМОТИ" АДСИЦ</v>
      </c>
      <c r="B686" s="623">
        <f t="shared" si="43"/>
        <v>126722797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"ФОРУКОМ ФОНД ИМОТИ" АДСИЦ</v>
      </c>
      <c r="B687" s="623">
        <f t="shared" si="43"/>
        <v>126722797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"ФОРУКОМ ФОНД ИМОТИ" АДСИЦ</v>
      </c>
      <c r="B688" s="623">
        <f t="shared" si="43"/>
        <v>126722797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"ФОРУКОМ ФОНД ИМОТИ" АДСИЦ</v>
      </c>
      <c r="B689" s="623">
        <f t="shared" si="43"/>
        <v>126722797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"ФОРУКОМ ФОНД ИМОТИ" АДСИЦ</v>
      </c>
      <c r="B690" s="623">
        <f t="shared" si="43"/>
        <v>126722797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"ФОРУКОМ ФОНД ИМОТИ" АДСИЦ</v>
      </c>
      <c r="B691" s="623">
        <f t="shared" si="43"/>
        <v>126722797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"ФОРУКОМ ФОНД ИМОТИ" АДСИЦ</v>
      </c>
      <c r="B692" s="623">
        <f t="shared" si="43"/>
        <v>126722797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"ФОРУКОМ ФОНД ИМОТИ" АДСИЦ</v>
      </c>
      <c r="B693" s="623">
        <f t="shared" si="43"/>
        <v>126722797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"ФОРУКОМ ФОНД ИМОТИ" АДСИЦ</v>
      </c>
      <c r="B694" s="623">
        <f t="shared" si="43"/>
        <v>126722797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"ФОРУКОМ ФОНД ИМОТИ" АДСИЦ</v>
      </c>
      <c r="B695" s="623">
        <f t="shared" si="43"/>
        <v>126722797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"ФОРУКОМ ФОНД ИМОТИ" АДСИЦ</v>
      </c>
      <c r="B696" s="623">
        <f t="shared" si="43"/>
        <v>126722797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"ФОРУКОМ ФОНД ИМОТИ" АДСИЦ</v>
      </c>
      <c r="B697" s="623">
        <f t="shared" si="43"/>
        <v>126722797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"ФОРУКОМ ФОНД ИМОТИ" АДСИЦ</v>
      </c>
      <c r="B698" s="623">
        <f t="shared" si="43"/>
        <v>126722797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"ФОРУКОМ ФОНД ИМОТИ" АДСИЦ</v>
      </c>
      <c r="B699" s="623">
        <f t="shared" si="43"/>
        <v>126722797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"ФОРУКОМ ФОНД ИМОТИ" АДСИЦ</v>
      </c>
      <c r="B700" s="623">
        <f t="shared" si="43"/>
        <v>126722797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"ФОРУКОМ ФОНД ИМОТИ" АДСИЦ</v>
      </c>
      <c r="B701" s="623">
        <f t="shared" si="43"/>
        <v>126722797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"ФОРУКОМ ФОНД ИМОТИ" АДСИЦ</v>
      </c>
      <c r="B702" s="623">
        <f t="shared" si="43"/>
        <v>126722797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"ФОРУКОМ ФОНД ИМОТИ" АДСИЦ</v>
      </c>
      <c r="B703" s="623">
        <f t="shared" si="43"/>
        <v>126722797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"ФОРУКОМ ФОНД ИМОТИ" АДСИЦ</v>
      </c>
      <c r="B704" s="623">
        <f t="shared" si="43"/>
        <v>126722797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"ФОРУКОМ ФОНД ИМОТИ" АДСИЦ</v>
      </c>
      <c r="B705" s="623">
        <f t="shared" si="43"/>
        <v>126722797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"ФОРУКОМ ФОНД ИМОТИ" АДСИЦ</v>
      </c>
      <c r="B706" s="623">
        <f t="shared" si="43"/>
        <v>126722797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"ФОРУКОМ ФОНД ИМОТИ" АДСИЦ</v>
      </c>
      <c r="B707" s="623">
        <f t="shared" si="43"/>
        <v>126722797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"ФОРУКОМ ФОНД ИМОТИ" АДСИЦ</v>
      </c>
      <c r="B708" s="623">
        <f t="shared" si="43"/>
        <v>126722797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"ФОРУКОМ ФОНД ИМОТИ" АДСИЦ</v>
      </c>
      <c r="B709" s="623">
        <f t="shared" si="43"/>
        <v>126722797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"ФОРУКОМ ФОНД ИМОТИ" АДСИЦ</v>
      </c>
      <c r="B710" s="623">
        <f t="shared" si="43"/>
        <v>126722797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"ФОРУКОМ ФОНД ИМОТИ" АДСИЦ</v>
      </c>
      <c r="B711" s="623">
        <f t="shared" si="43"/>
        <v>126722797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"ФОРУКОМ ФОНД ИМОТИ" АДСИЦ</v>
      </c>
      <c r="B712" s="623">
        <f t="shared" si="43"/>
        <v>126722797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"ФОРУКОМ ФОНД ИМОТИ" АДСИЦ</v>
      </c>
      <c r="B713" s="623">
        <f t="shared" si="43"/>
        <v>126722797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"ФОРУКОМ ФОНД ИМОТИ" АДСИЦ</v>
      </c>
      <c r="B714" s="623">
        <f t="shared" si="43"/>
        <v>126722797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"ФОРУКОМ ФОНД ИМОТИ" АДСИЦ</v>
      </c>
      <c r="B715" s="623">
        <f t="shared" si="43"/>
        <v>126722797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"ФОРУКОМ ФОНД ИМОТИ" АДСИЦ</v>
      </c>
      <c r="B716" s="623">
        <f t="shared" si="43"/>
        <v>126722797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"ФОРУКОМ ФОНД ИМОТИ" АДСИЦ</v>
      </c>
      <c r="B717" s="623">
        <f t="shared" ref="B717:B780" si="46">pdeBulstat</f>
        <v>126722797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"ФОРУКОМ ФОНД ИМОТИ" АДСИЦ</v>
      </c>
      <c r="B718" s="623">
        <f t="shared" si="46"/>
        <v>126722797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"ФОРУКОМ ФОНД ИМОТИ" АДСИЦ</v>
      </c>
      <c r="B719" s="623">
        <f t="shared" si="46"/>
        <v>126722797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"ФОРУКОМ ФОНД ИМОТИ" АДСИЦ</v>
      </c>
      <c r="B720" s="623">
        <f t="shared" si="46"/>
        <v>126722797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"ФОРУКОМ ФОНД ИМОТИ" АДСИЦ</v>
      </c>
      <c r="B721" s="623">
        <f t="shared" si="46"/>
        <v>126722797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"ФОРУКОМ ФОНД ИМОТИ" АДСИЦ</v>
      </c>
      <c r="B722" s="623">
        <f t="shared" si="46"/>
        <v>126722797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"ФОРУКОМ ФОНД ИМОТИ" АДСИЦ</v>
      </c>
      <c r="B723" s="623">
        <f t="shared" si="46"/>
        <v>126722797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"ФОРУКОМ ФОНД ИМОТИ" АДСИЦ</v>
      </c>
      <c r="B724" s="623">
        <f t="shared" si="46"/>
        <v>126722797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"ФОРУКОМ ФОНД ИМОТИ" АДСИЦ</v>
      </c>
      <c r="B725" s="623">
        <f t="shared" si="46"/>
        <v>126722797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"ФОРУКОМ ФОНД ИМОТИ" АДСИЦ</v>
      </c>
      <c r="B726" s="623">
        <f t="shared" si="46"/>
        <v>126722797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"ФОРУКОМ ФОНД ИМОТИ" АДСИЦ</v>
      </c>
      <c r="B727" s="623">
        <f t="shared" si="46"/>
        <v>126722797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"ФОРУКОМ ФОНД ИМОТИ" АДСИЦ</v>
      </c>
      <c r="B728" s="623">
        <f t="shared" si="46"/>
        <v>126722797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"ФОРУКОМ ФОНД ИМОТИ" АДСИЦ</v>
      </c>
      <c r="B729" s="623">
        <f t="shared" si="46"/>
        <v>126722797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"ФОРУКОМ ФОНД ИМОТИ" АДСИЦ</v>
      </c>
      <c r="B730" s="623">
        <f t="shared" si="46"/>
        <v>126722797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"ФОРУКОМ ФОНД ИМОТИ" АДСИЦ</v>
      </c>
      <c r="B731" s="623">
        <f t="shared" si="46"/>
        <v>126722797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"ФОРУКОМ ФОНД ИМОТИ" АДСИЦ</v>
      </c>
      <c r="B732" s="623">
        <f t="shared" si="46"/>
        <v>126722797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"ФОРУКОМ ФОНД ИМОТИ" АДСИЦ</v>
      </c>
      <c r="B733" s="623">
        <f t="shared" si="46"/>
        <v>126722797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"ФОРУКОМ ФОНД ИМОТИ" АДСИЦ</v>
      </c>
      <c r="B734" s="623">
        <f t="shared" si="46"/>
        <v>126722797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"ФОРУКОМ ФОНД ИМОТИ" АДСИЦ</v>
      </c>
      <c r="B735" s="623">
        <f t="shared" si="46"/>
        <v>126722797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"ФОРУКОМ ФОНД ИМОТИ" АДСИЦ</v>
      </c>
      <c r="B736" s="623">
        <f t="shared" si="46"/>
        <v>126722797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"ФОРУКОМ ФОНД ИМОТИ" АДСИЦ</v>
      </c>
      <c r="B737" s="623">
        <f t="shared" si="46"/>
        <v>126722797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"ФОРУКОМ ФОНД ИМОТИ" АДСИЦ</v>
      </c>
      <c r="B738" s="623">
        <f t="shared" si="46"/>
        <v>126722797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"ФОРУКОМ ФОНД ИМОТИ" АДСИЦ</v>
      </c>
      <c r="B739" s="623">
        <f t="shared" si="46"/>
        <v>126722797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"ФОРУКОМ ФОНД ИМОТИ" АДСИЦ</v>
      </c>
      <c r="B740" s="623">
        <f t="shared" si="46"/>
        <v>126722797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"ФОРУКОМ ФОНД ИМОТИ" АДСИЦ</v>
      </c>
      <c r="B741" s="623">
        <f t="shared" si="46"/>
        <v>126722797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"ФОРУКОМ ФОНД ИМОТИ" АДСИЦ</v>
      </c>
      <c r="B742" s="623">
        <f t="shared" si="46"/>
        <v>126722797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"ФОРУКОМ ФОНД ИМОТИ" АДСИЦ</v>
      </c>
      <c r="B743" s="623">
        <f t="shared" si="46"/>
        <v>126722797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"ФОРУКОМ ФОНД ИМОТИ" АДСИЦ</v>
      </c>
      <c r="B744" s="623">
        <f t="shared" si="46"/>
        <v>126722797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"ФОРУКОМ ФОНД ИМОТИ" АДСИЦ</v>
      </c>
      <c r="B745" s="623">
        <f t="shared" si="46"/>
        <v>126722797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"ФОРУКОМ ФОНД ИМОТИ" АДСИЦ</v>
      </c>
      <c r="B746" s="623">
        <f t="shared" si="46"/>
        <v>126722797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"ФОРУКОМ ФОНД ИМОТИ" АДСИЦ</v>
      </c>
      <c r="B747" s="623">
        <f t="shared" si="46"/>
        <v>126722797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"ФОРУКОМ ФОНД ИМОТИ" АДСИЦ</v>
      </c>
      <c r="B748" s="623">
        <f t="shared" si="46"/>
        <v>126722797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"ФОРУКОМ ФОНД ИМОТИ" АДСИЦ</v>
      </c>
      <c r="B749" s="623">
        <f t="shared" si="46"/>
        <v>126722797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"ФОРУКОМ ФОНД ИМОТИ" АДСИЦ</v>
      </c>
      <c r="B750" s="623">
        <f t="shared" si="46"/>
        <v>126722797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"ФОРУКОМ ФОНД ИМОТИ" АДСИЦ</v>
      </c>
      <c r="B751" s="623">
        <f t="shared" si="46"/>
        <v>126722797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"ФОРУКОМ ФОНД ИМОТИ" АДСИЦ</v>
      </c>
      <c r="B752" s="623">
        <f t="shared" si="46"/>
        <v>126722797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"ФОРУКОМ ФОНД ИМОТИ" АДСИЦ</v>
      </c>
      <c r="B753" s="623">
        <f t="shared" si="46"/>
        <v>126722797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"ФОРУКОМ ФОНД ИМОТИ" АДСИЦ</v>
      </c>
      <c r="B754" s="623">
        <f t="shared" si="46"/>
        <v>126722797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"ФОРУКОМ ФОНД ИМОТИ" АДСИЦ</v>
      </c>
      <c r="B755" s="623">
        <f t="shared" si="46"/>
        <v>126722797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"ФОРУКОМ ФОНД ИМОТИ" АДСИЦ</v>
      </c>
      <c r="B756" s="623">
        <f t="shared" si="46"/>
        <v>126722797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"ФОРУКОМ ФОНД ИМОТИ" АДСИЦ</v>
      </c>
      <c r="B757" s="623">
        <f t="shared" si="46"/>
        <v>126722797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"ФОРУКОМ ФОНД ИМОТИ" АДСИЦ</v>
      </c>
      <c r="B758" s="623">
        <f t="shared" si="46"/>
        <v>126722797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"ФОРУКОМ ФОНД ИМОТИ" АДСИЦ</v>
      </c>
      <c r="B759" s="623">
        <f t="shared" si="46"/>
        <v>126722797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"ФОРУКОМ ФОНД ИМОТИ" АДСИЦ</v>
      </c>
      <c r="B760" s="623">
        <f t="shared" si="46"/>
        <v>126722797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"ФОРУКОМ ФОНД ИМОТИ" АДСИЦ</v>
      </c>
      <c r="B761" s="623">
        <f t="shared" si="46"/>
        <v>126722797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"ФОРУКОМ ФОНД ИМОТИ" АДСИЦ</v>
      </c>
      <c r="B762" s="623">
        <f t="shared" si="46"/>
        <v>126722797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"ФОРУКОМ ФОНД ИМОТИ" АДСИЦ</v>
      </c>
      <c r="B763" s="623">
        <f t="shared" si="46"/>
        <v>126722797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"ФОРУКОМ ФОНД ИМОТИ" АДСИЦ</v>
      </c>
      <c r="B764" s="623">
        <f t="shared" si="46"/>
        <v>126722797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"ФОРУКОМ ФОНД ИМОТИ" АДСИЦ</v>
      </c>
      <c r="B765" s="623">
        <f t="shared" si="46"/>
        <v>126722797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"ФОРУКОМ ФОНД ИМОТИ" АДСИЦ</v>
      </c>
      <c r="B766" s="623">
        <f t="shared" si="46"/>
        <v>126722797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"ФОРУКОМ ФОНД ИМОТИ" АДСИЦ</v>
      </c>
      <c r="B767" s="623">
        <f t="shared" si="46"/>
        <v>126722797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"ФОРУКОМ ФОНД ИМОТИ" АДСИЦ</v>
      </c>
      <c r="B768" s="623">
        <f t="shared" si="46"/>
        <v>126722797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"ФОРУКОМ ФОНД ИМОТИ" АДСИЦ</v>
      </c>
      <c r="B769" s="623">
        <f t="shared" si="46"/>
        <v>126722797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"ФОРУКОМ ФОНД ИМОТИ" АДСИЦ</v>
      </c>
      <c r="B770" s="623">
        <f t="shared" si="46"/>
        <v>126722797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"ФОРУКОМ ФОНД ИМОТИ" АДСИЦ</v>
      </c>
      <c r="B771" s="623">
        <f t="shared" si="46"/>
        <v>126722797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"ФОРУКОМ ФОНД ИМОТИ" АДСИЦ</v>
      </c>
      <c r="B772" s="623">
        <f t="shared" si="46"/>
        <v>126722797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"ФОРУКОМ ФОНД ИМОТИ" АДСИЦ</v>
      </c>
      <c r="B773" s="623">
        <f t="shared" si="46"/>
        <v>126722797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"ФОРУКОМ ФОНД ИМОТИ" АДСИЦ</v>
      </c>
      <c r="B774" s="623">
        <f t="shared" si="46"/>
        <v>126722797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"ФОРУКОМ ФОНД ИМОТИ" АДСИЦ</v>
      </c>
      <c r="B775" s="623">
        <f t="shared" si="46"/>
        <v>126722797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"ФОРУКОМ ФОНД ИМОТИ" АДСИЦ</v>
      </c>
      <c r="B776" s="623">
        <f t="shared" si="46"/>
        <v>126722797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"ФОРУКОМ ФОНД ИМОТИ" АДСИЦ</v>
      </c>
      <c r="B777" s="623">
        <f t="shared" si="46"/>
        <v>126722797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"ФОРУКОМ ФОНД ИМОТИ" АДСИЦ</v>
      </c>
      <c r="B778" s="623">
        <f t="shared" si="46"/>
        <v>126722797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"ФОРУКОМ ФОНД ИМОТИ" АДСИЦ</v>
      </c>
      <c r="B779" s="623">
        <f t="shared" si="46"/>
        <v>126722797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"ФОРУКОМ ФОНД ИМОТИ" АДСИЦ</v>
      </c>
      <c r="B780" s="623">
        <f t="shared" si="46"/>
        <v>126722797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"ФОРУКОМ ФОНД ИМОТИ" АДСИЦ</v>
      </c>
      <c r="B781" s="623">
        <f t="shared" ref="B781:B844" si="49">pdeBulstat</f>
        <v>126722797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"ФОРУКОМ ФОНД ИМОТИ" АДСИЦ</v>
      </c>
      <c r="B782" s="623">
        <f t="shared" si="49"/>
        <v>126722797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"ФОРУКОМ ФОНД ИМОТИ" АДСИЦ</v>
      </c>
      <c r="B783" s="623">
        <f t="shared" si="49"/>
        <v>126722797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"ФОРУКОМ ФОНД ИМОТИ" АДСИЦ</v>
      </c>
      <c r="B784" s="623">
        <f t="shared" si="49"/>
        <v>126722797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"ФОРУКОМ ФОНД ИМОТИ" АДСИЦ</v>
      </c>
      <c r="B785" s="623">
        <f t="shared" si="49"/>
        <v>126722797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"ФОРУКОМ ФОНД ИМОТИ" АДСИЦ</v>
      </c>
      <c r="B786" s="623">
        <f t="shared" si="49"/>
        <v>126722797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"ФОРУКОМ ФОНД ИМОТИ" АДСИЦ</v>
      </c>
      <c r="B787" s="623">
        <f t="shared" si="49"/>
        <v>126722797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"ФОРУКОМ ФОНД ИМОТИ" АДСИЦ</v>
      </c>
      <c r="B788" s="623">
        <f t="shared" si="49"/>
        <v>126722797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"ФОРУКОМ ФОНД ИМОТИ" АДСИЦ</v>
      </c>
      <c r="B789" s="623">
        <f t="shared" si="49"/>
        <v>126722797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"ФОРУКОМ ФОНД ИМОТИ" АДСИЦ</v>
      </c>
      <c r="B790" s="623">
        <f t="shared" si="49"/>
        <v>126722797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"ФОРУКОМ ФОНД ИМОТИ" АДСИЦ</v>
      </c>
      <c r="B791" s="623">
        <f t="shared" si="49"/>
        <v>126722797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"ФОРУКОМ ФОНД ИМОТИ" АДСИЦ</v>
      </c>
      <c r="B792" s="623">
        <f t="shared" si="49"/>
        <v>126722797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"ФОРУКОМ ФОНД ИМОТИ" АДСИЦ</v>
      </c>
      <c r="B793" s="623">
        <f t="shared" si="49"/>
        <v>126722797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"ФОРУКОМ ФОНД ИМОТИ" АДСИЦ</v>
      </c>
      <c r="B794" s="623">
        <f t="shared" si="49"/>
        <v>126722797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"ФОРУКОМ ФОНД ИМОТИ" АДСИЦ</v>
      </c>
      <c r="B795" s="623">
        <f t="shared" si="49"/>
        <v>126722797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"ФОРУКОМ ФОНД ИМОТИ" АДСИЦ</v>
      </c>
      <c r="B796" s="623">
        <f t="shared" si="49"/>
        <v>126722797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"ФОРУКОМ ФОНД ИМОТИ" АДСИЦ</v>
      </c>
      <c r="B797" s="623">
        <f t="shared" si="49"/>
        <v>126722797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"ФОРУКОМ ФОНД ИМОТИ" АДСИЦ</v>
      </c>
      <c r="B798" s="623">
        <f t="shared" si="49"/>
        <v>126722797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"ФОРУКОМ ФОНД ИМОТИ" АДСИЦ</v>
      </c>
      <c r="B799" s="623">
        <f t="shared" si="49"/>
        <v>126722797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"ФОРУКОМ ФОНД ИМОТИ" АДСИЦ</v>
      </c>
      <c r="B800" s="623">
        <f t="shared" si="49"/>
        <v>126722797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"ФОРУКОМ ФОНД ИМОТИ" АДСИЦ</v>
      </c>
      <c r="B801" s="623">
        <f t="shared" si="49"/>
        <v>126722797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"ФОРУКОМ ФОНД ИМОТИ" АДСИЦ</v>
      </c>
      <c r="B802" s="623">
        <f t="shared" si="49"/>
        <v>126722797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"ФОРУКОМ ФОНД ИМОТИ" АДСИЦ</v>
      </c>
      <c r="B803" s="623">
        <f t="shared" si="49"/>
        <v>126722797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"ФОРУКОМ ФОНД ИМОТИ" АДСИЦ</v>
      </c>
      <c r="B804" s="623">
        <f t="shared" si="49"/>
        <v>126722797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"ФОРУКОМ ФОНД ИМОТИ" АДСИЦ</v>
      </c>
      <c r="B805" s="623">
        <f t="shared" si="49"/>
        <v>126722797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"ФОРУКОМ ФОНД ИМОТИ" АДСИЦ</v>
      </c>
      <c r="B806" s="623">
        <f t="shared" si="49"/>
        <v>126722797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"ФОРУКОМ ФОНД ИМОТИ" АДСИЦ</v>
      </c>
      <c r="B807" s="623">
        <f t="shared" si="49"/>
        <v>126722797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"ФОРУКОМ ФОНД ИМОТИ" АДСИЦ</v>
      </c>
      <c r="B808" s="623">
        <f t="shared" si="49"/>
        <v>126722797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"ФОРУКОМ ФОНД ИМОТИ" АДСИЦ</v>
      </c>
      <c r="B809" s="623">
        <f t="shared" si="49"/>
        <v>126722797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"ФОРУКОМ ФОНД ИМОТИ" АДСИЦ</v>
      </c>
      <c r="B810" s="623">
        <f t="shared" si="49"/>
        <v>126722797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"ФОРУКОМ ФОНД ИМОТИ" АДСИЦ</v>
      </c>
      <c r="B811" s="623">
        <f t="shared" si="49"/>
        <v>126722797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"ФОРУКОМ ФОНД ИМОТИ" АДСИЦ</v>
      </c>
      <c r="B812" s="623">
        <f t="shared" si="49"/>
        <v>126722797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"ФОРУКОМ ФОНД ИМОТИ" АДСИЦ</v>
      </c>
      <c r="B813" s="623">
        <f t="shared" si="49"/>
        <v>126722797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"ФОРУКОМ ФОНД ИМОТИ" АДСИЦ</v>
      </c>
      <c r="B814" s="623">
        <f t="shared" si="49"/>
        <v>126722797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"ФОРУКОМ ФОНД ИМОТИ" АДСИЦ</v>
      </c>
      <c r="B815" s="623">
        <f t="shared" si="49"/>
        <v>126722797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"ФОРУКОМ ФОНД ИМОТИ" АДСИЦ</v>
      </c>
      <c r="B816" s="623">
        <f t="shared" si="49"/>
        <v>126722797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"ФОРУКОМ ФОНД ИМОТИ" АДСИЦ</v>
      </c>
      <c r="B817" s="623">
        <f t="shared" si="49"/>
        <v>126722797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"ФОРУКОМ ФОНД ИМОТИ" АДСИЦ</v>
      </c>
      <c r="B818" s="623">
        <f t="shared" si="49"/>
        <v>126722797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"ФОРУКОМ ФОНД ИМОТИ" АДСИЦ</v>
      </c>
      <c r="B819" s="623">
        <f t="shared" si="49"/>
        <v>126722797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"ФОРУКОМ ФОНД ИМОТИ" АДСИЦ</v>
      </c>
      <c r="B820" s="623">
        <f t="shared" si="49"/>
        <v>126722797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"ФОРУКОМ ФОНД ИМОТИ" АДСИЦ</v>
      </c>
      <c r="B821" s="623">
        <f t="shared" si="49"/>
        <v>126722797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"ФОРУКОМ ФОНД ИМОТИ" АДСИЦ</v>
      </c>
      <c r="B822" s="623">
        <f t="shared" si="49"/>
        <v>126722797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"ФОРУКОМ ФОНД ИМОТИ" АДСИЦ</v>
      </c>
      <c r="B823" s="623">
        <f t="shared" si="49"/>
        <v>126722797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"ФОРУКОМ ФОНД ИМОТИ" АДСИЦ</v>
      </c>
      <c r="B824" s="623">
        <f t="shared" si="49"/>
        <v>126722797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"ФОРУКОМ ФОНД ИМОТИ" АДСИЦ</v>
      </c>
      <c r="B825" s="623">
        <f t="shared" si="49"/>
        <v>126722797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"ФОРУКОМ ФОНД ИМОТИ" АДСИЦ</v>
      </c>
      <c r="B826" s="623">
        <f t="shared" si="49"/>
        <v>126722797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"ФОРУКОМ ФОНД ИМОТИ" АДСИЦ</v>
      </c>
      <c r="B827" s="623">
        <f t="shared" si="49"/>
        <v>126722797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"ФОРУКОМ ФОНД ИМОТИ" АДСИЦ</v>
      </c>
      <c r="B828" s="623">
        <f t="shared" si="49"/>
        <v>126722797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"ФОРУКОМ ФОНД ИМОТИ" АДСИЦ</v>
      </c>
      <c r="B829" s="623">
        <f t="shared" si="49"/>
        <v>126722797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"ФОРУКОМ ФОНД ИМОТИ" АДСИЦ</v>
      </c>
      <c r="B830" s="623">
        <f t="shared" si="49"/>
        <v>126722797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"ФОРУКОМ ФОНД ИМОТИ" АДСИЦ</v>
      </c>
      <c r="B831" s="623">
        <f t="shared" si="49"/>
        <v>126722797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"ФОРУКОМ ФОНД ИМОТИ" АДСИЦ</v>
      </c>
      <c r="B832" s="623">
        <f t="shared" si="49"/>
        <v>126722797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"ФОРУКОМ ФОНД ИМОТИ" АДСИЦ</v>
      </c>
      <c r="B833" s="623">
        <f t="shared" si="49"/>
        <v>126722797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"ФОРУКОМ ФОНД ИМОТИ" АДСИЦ</v>
      </c>
      <c r="B834" s="623">
        <f t="shared" si="49"/>
        <v>126722797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"ФОРУКОМ ФОНД ИМОТИ" АДСИЦ</v>
      </c>
      <c r="B835" s="623">
        <f t="shared" si="49"/>
        <v>126722797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"ФОРУКОМ ФОНД ИМОТИ" АДСИЦ</v>
      </c>
      <c r="B836" s="623">
        <f t="shared" si="49"/>
        <v>126722797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"ФОРУКОМ ФОНД ИМОТИ" АДСИЦ</v>
      </c>
      <c r="B837" s="623">
        <f t="shared" si="49"/>
        <v>126722797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"ФОРУКОМ ФОНД ИМОТИ" АДСИЦ</v>
      </c>
      <c r="B838" s="623">
        <f t="shared" si="49"/>
        <v>126722797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"ФОРУКОМ ФОНД ИМОТИ" АДСИЦ</v>
      </c>
      <c r="B839" s="623">
        <f t="shared" si="49"/>
        <v>126722797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"ФОРУКОМ ФОНД ИМОТИ" АДСИЦ</v>
      </c>
      <c r="B840" s="623">
        <f t="shared" si="49"/>
        <v>126722797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"ФОРУКОМ ФОНД ИМОТИ" АДСИЦ</v>
      </c>
      <c r="B841" s="623">
        <f t="shared" si="49"/>
        <v>126722797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"ФОРУКОМ ФОНД ИМОТИ" АДСИЦ</v>
      </c>
      <c r="B842" s="623">
        <f t="shared" si="49"/>
        <v>126722797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"ФОРУКОМ ФОНД ИМОТИ" АДСИЦ</v>
      </c>
      <c r="B843" s="623">
        <f t="shared" si="49"/>
        <v>126722797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"ФОРУКОМ ФОНД ИМОТИ" АДСИЦ</v>
      </c>
      <c r="B844" s="623">
        <f t="shared" si="49"/>
        <v>126722797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"ФОРУКОМ ФОНД ИМОТИ" АДСИЦ</v>
      </c>
      <c r="B845" s="623">
        <f t="shared" ref="B845:B910" si="52">pdeBulstat</f>
        <v>126722797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"ФОРУКОМ ФОНД ИМОТИ" АДСИЦ</v>
      </c>
      <c r="B846" s="623">
        <f t="shared" si="52"/>
        <v>126722797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"ФОРУКОМ ФОНД ИМОТИ" АДСИЦ</v>
      </c>
      <c r="B847" s="623">
        <f t="shared" si="52"/>
        <v>126722797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"ФОРУКОМ ФОНД ИМОТИ" АДСИЦ</v>
      </c>
      <c r="B848" s="623">
        <f t="shared" si="52"/>
        <v>126722797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"ФОРУКОМ ФОНД ИМОТИ" АДСИЦ</v>
      </c>
      <c r="B849" s="623">
        <f t="shared" si="52"/>
        <v>126722797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"ФОРУКОМ ФОНД ИМОТИ" АДСИЦ</v>
      </c>
      <c r="B850" s="623">
        <f t="shared" si="52"/>
        <v>126722797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"ФОРУКОМ ФОНД ИМОТИ" АДСИЦ</v>
      </c>
      <c r="B851" s="623">
        <f t="shared" si="52"/>
        <v>126722797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"ФОРУКОМ ФОНД ИМОТИ" АДСИЦ</v>
      </c>
      <c r="B852" s="623">
        <f t="shared" si="52"/>
        <v>126722797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"ФОРУКОМ ФОНД ИМОТИ" АДСИЦ</v>
      </c>
      <c r="B853" s="623">
        <f t="shared" si="52"/>
        <v>126722797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"ФОРУКОМ ФОНД ИМОТИ" АДСИЦ</v>
      </c>
      <c r="B854" s="623">
        <f t="shared" si="52"/>
        <v>126722797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"ФОРУКОМ ФОНД ИМОТИ" АДСИЦ</v>
      </c>
      <c r="B855" s="623">
        <f t="shared" si="52"/>
        <v>126722797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"ФОРУКОМ ФОНД ИМОТИ" АДСИЦ</v>
      </c>
      <c r="B856" s="623">
        <f t="shared" si="52"/>
        <v>126722797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"ФОРУКОМ ФОНД ИМОТИ" АДСИЦ</v>
      </c>
      <c r="B857" s="623">
        <f t="shared" si="52"/>
        <v>126722797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"ФОРУКОМ ФОНД ИМОТИ" АДСИЦ</v>
      </c>
      <c r="B858" s="623">
        <f t="shared" si="52"/>
        <v>126722797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"ФОРУКОМ ФОНД ИМОТИ" АДСИЦ</v>
      </c>
      <c r="B859" s="623">
        <f t="shared" si="52"/>
        <v>126722797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"ФОРУКОМ ФОНД ИМОТИ" АДСИЦ</v>
      </c>
      <c r="B860" s="623">
        <f t="shared" si="52"/>
        <v>126722797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"ФОРУКОМ ФОНД ИМОТИ" АДСИЦ</v>
      </c>
      <c r="B861" s="623">
        <f t="shared" si="52"/>
        <v>126722797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"ФОРУКОМ ФОНД ИМОТИ" АДСИЦ</v>
      </c>
      <c r="B862" s="623">
        <f t="shared" si="52"/>
        <v>126722797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"ФОРУКОМ ФОНД ИМОТИ" АДСИЦ</v>
      </c>
      <c r="B863" s="623">
        <f t="shared" si="52"/>
        <v>126722797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"ФОРУКОМ ФОНД ИМОТИ" АДСИЦ</v>
      </c>
      <c r="B864" s="623">
        <f t="shared" si="52"/>
        <v>126722797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"ФОРУКОМ ФОНД ИМОТИ" АДСИЦ</v>
      </c>
      <c r="B865" s="623">
        <f t="shared" si="52"/>
        <v>126722797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"ФОРУКОМ ФОНД ИМОТИ" АДСИЦ</v>
      </c>
      <c r="B866" s="623">
        <f t="shared" si="52"/>
        <v>126722797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"ФОРУКОМ ФОНД ИМОТИ" АДСИЦ</v>
      </c>
      <c r="B867" s="623">
        <f t="shared" si="52"/>
        <v>126722797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"ФОРУКОМ ФОНД ИМОТИ" АДСИЦ</v>
      </c>
      <c r="B868" s="623">
        <f t="shared" si="52"/>
        <v>126722797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"ФОРУКОМ ФОНД ИМОТИ" АДСИЦ</v>
      </c>
      <c r="B869" s="623">
        <f t="shared" si="52"/>
        <v>126722797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"ФОРУКОМ ФОНД ИМОТИ" АДСИЦ</v>
      </c>
      <c r="B870" s="623">
        <f t="shared" si="52"/>
        <v>126722797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"ФОРУКОМ ФОНД ИМОТИ" АДСИЦ</v>
      </c>
      <c r="B871" s="623">
        <f t="shared" si="52"/>
        <v>126722797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"ФОРУКОМ ФОНД ИМОТИ" АДСИЦ</v>
      </c>
      <c r="B872" s="623">
        <f t="shared" si="52"/>
        <v>126722797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"ФОРУКОМ ФОНД ИМОТИ" АДСИЦ</v>
      </c>
      <c r="B873" s="623">
        <f t="shared" si="52"/>
        <v>126722797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"ФОРУКОМ ФОНД ИМОТИ" АДСИЦ</v>
      </c>
      <c r="B874" s="623">
        <f t="shared" si="52"/>
        <v>126722797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"ФОРУКОМ ФОНД ИМОТИ" АДСИЦ</v>
      </c>
      <c r="B875" s="623">
        <f t="shared" si="52"/>
        <v>126722797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"ФОРУКОМ ФОНД ИМОТИ" АДСИЦ</v>
      </c>
      <c r="B876" s="623">
        <f t="shared" si="52"/>
        <v>126722797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"ФОРУКОМ ФОНД ИМОТИ" АДСИЦ</v>
      </c>
      <c r="B877" s="623">
        <f t="shared" si="52"/>
        <v>126722797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"ФОРУКОМ ФОНД ИМОТИ" АДСИЦ</v>
      </c>
      <c r="B878" s="623">
        <f t="shared" si="52"/>
        <v>126722797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"ФОРУКОМ ФОНД ИМОТИ" АДСИЦ</v>
      </c>
      <c r="B879" s="623">
        <f t="shared" si="52"/>
        <v>126722797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"ФОРУКОМ ФОНД ИМОТИ" АДСИЦ</v>
      </c>
      <c r="B880" s="623">
        <f t="shared" si="52"/>
        <v>126722797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"ФОРУКОМ ФОНД ИМОТИ" АДСИЦ</v>
      </c>
      <c r="B881" s="623">
        <f t="shared" si="52"/>
        <v>126722797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"ФОРУКОМ ФОНД ИМОТИ" АДСИЦ</v>
      </c>
      <c r="B882" s="623">
        <f t="shared" si="52"/>
        <v>126722797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"ФОРУКОМ ФОНД ИМОТИ" АДСИЦ</v>
      </c>
      <c r="B883" s="623">
        <f t="shared" si="52"/>
        <v>126722797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"ФОРУКОМ ФОНД ИМОТИ" АДСИЦ</v>
      </c>
      <c r="B884" s="623">
        <f t="shared" si="52"/>
        <v>126722797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"ФОРУКОМ ФОНД ИМОТИ" АДСИЦ</v>
      </c>
      <c r="B885" s="623">
        <f t="shared" si="52"/>
        <v>126722797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7</v>
      </c>
    </row>
    <row r="886" spans="1:8">
      <c r="A886" s="623" t="str">
        <f t="shared" si="51"/>
        <v>"ФОРУКОМ ФОНД ИМОТИ" АДСИЦ</v>
      </c>
      <c r="B886" s="623">
        <f t="shared" si="52"/>
        <v>126722797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"ФОРУКОМ ФОНД ИМОТИ" АДСИЦ</v>
      </c>
      <c r="B887" s="623">
        <f t="shared" si="52"/>
        <v>126722797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"ФОРУКОМ ФОНД ИМОТИ" АДСИЦ</v>
      </c>
      <c r="B888" s="623">
        <f t="shared" si="52"/>
        <v>126722797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"ФОРУКОМ ФОНД ИМОТИ" АДСИЦ</v>
      </c>
      <c r="B889" s="623">
        <f t="shared" si="52"/>
        <v>126722797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7</v>
      </c>
    </row>
    <row r="890" spans="1:8">
      <c r="A890" s="623" t="str">
        <f t="shared" si="51"/>
        <v>"ФОРУКОМ ФОНД ИМОТИ" АДСИЦ</v>
      </c>
      <c r="B890" s="623">
        <f t="shared" si="52"/>
        <v>126722797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35167</v>
      </c>
    </row>
    <row r="891" spans="1:8">
      <c r="A891" s="623" t="str">
        <f t="shared" si="51"/>
        <v>"ФОРУКОМ ФОНД ИМОТИ" АДСИЦ</v>
      </c>
      <c r="B891" s="623">
        <f t="shared" si="52"/>
        <v>126722797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"ФОРУКОМ ФОНД ИМОТИ" АДСИЦ</v>
      </c>
      <c r="B892" s="623">
        <f t="shared" si="52"/>
        <v>126722797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"ФОРУКОМ ФОНД ИМОТИ" АДСИЦ</v>
      </c>
      <c r="B893" s="623">
        <f t="shared" si="52"/>
        <v>126722797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"ФОРУКОМ ФОНД ИМОТИ" АДСИЦ</v>
      </c>
      <c r="B894" s="623">
        <f t="shared" si="52"/>
        <v>126722797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"ФОРУКОМ ФОНД ИМОТИ" АДСИЦ</v>
      </c>
      <c r="B895" s="623">
        <f t="shared" si="52"/>
        <v>126722797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"ФОРУКОМ ФОНД ИМОТИ" АДСИЦ</v>
      </c>
      <c r="B896" s="623">
        <f t="shared" si="52"/>
        <v>126722797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"ФОРУКОМ ФОНД ИМОТИ" АДСИЦ</v>
      </c>
      <c r="B897" s="623">
        <f t="shared" si="52"/>
        <v>126722797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6223</v>
      </c>
    </row>
    <row r="898" spans="1:8">
      <c r="A898" s="623" t="str">
        <f t="shared" si="51"/>
        <v>"ФОРУКОМ ФОНД ИМОТИ" АДСИЦ</v>
      </c>
      <c r="B898" s="623">
        <f t="shared" si="52"/>
        <v>126722797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6223</v>
      </c>
    </row>
    <row r="899" spans="1:8">
      <c r="A899" s="623" t="str">
        <f t="shared" si="51"/>
        <v>"ФОРУКОМ ФОНД ИМОТИ" АДСИЦ</v>
      </c>
      <c r="B899" s="623">
        <f t="shared" si="52"/>
        <v>126722797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"ФОРУКОМ ФОНД ИМОТИ" АДСИЦ</v>
      </c>
      <c r="B900" s="623">
        <f t="shared" si="52"/>
        <v>126722797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"ФОРУКОМ ФОНД ИМОТИ" АДСИЦ</v>
      </c>
      <c r="B901" s="623">
        <f t="shared" si="52"/>
        <v>126722797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"ФОРУКОМ ФОНД ИМОТИ" АДСИЦ</v>
      </c>
      <c r="B902" s="623">
        <f t="shared" si="52"/>
        <v>126722797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"ФОРУКОМ ФОНД ИМОТИ" АДСИЦ</v>
      </c>
      <c r="B903" s="623">
        <f t="shared" si="52"/>
        <v>126722797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"ФОРУКОМ ФОНД ИМОТИ" АДСИЦ</v>
      </c>
      <c r="B904" s="623">
        <f t="shared" si="52"/>
        <v>126722797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"ФОРУКОМ ФОНД ИМОТИ" АДСИЦ</v>
      </c>
      <c r="B905" s="623">
        <f t="shared" si="52"/>
        <v>126722797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"ФОРУКОМ ФОНД ИМОТИ" АДСИЦ</v>
      </c>
      <c r="B906" s="623">
        <f t="shared" si="52"/>
        <v>126722797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"ФОРУКОМ ФОНД ИМОТИ" АДСИЦ</v>
      </c>
      <c r="B907" s="623">
        <f t="shared" si="52"/>
        <v>126722797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"ФОРУКОМ ФОНД ИМОТИ" АДСИЦ</v>
      </c>
      <c r="B908" s="623">
        <f t="shared" si="52"/>
        <v>126722797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6223</v>
      </c>
    </row>
    <row r="909" spans="1:8">
      <c r="A909" s="623" t="str">
        <f t="shared" si="51"/>
        <v>"ФОРУКОМ ФОНД ИМОТИ" АДСИЦ</v>
      </c>
      <c r="B909" s="623">
        <f t="shared" si="52"/>
        <v>126722797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"ФОРУКОМ ФОНД ИМОТИ" АДСИЦ</v>
      </c>
      <c r="B910" s="623">
        <f t="shared" si="52"/>
        <v>126722797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41397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"ФОРУКОМ ФОНД ИМОТИ" АДСИЦ</v>
      </c>
      <c r="B912" s="623">
        <f t="shared" ref="B912:B975" si="55">pdeBulstat</f>
        <v>126722797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"ФОРУКОМ ФОНД ИМОТИ" АДСИЦ</v>
      </c>
      <c r="B913" s="623">
        <f t="shared" si="55"/>
        <v>126722797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"ФОРУКОМ ФОНД ИМОТИ" АДСИЦ</v>
      </c>
      <c r="B914" s="623">
        <f t="shared" si="55"/>
        <v>126722797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"ФОРУКОМ ФОНД ИМОТИ" АДСИЦ</v>
      </c>
      <c r="B915" s="623">
        <f t="shared" si="55"/>
        <v>126722797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"ФОРУКОМ ФОНД ИМОТИ" АДСИЦ</v>
      </c>
      <c r="B916" s="623">
        <f t="shared" si="55"/>
        <v>126722797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"ФОРУКОМ ФОНД ИМОТИ" АДСИЦ</v>
      </c>
      <c r="B917" s="623">
        <f t="shared" si="55"/>
        <v>126722797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"ФОРУКОМ ФОНД ИМОТИ" АДСИЦ</v>
      </c>
      <c r="B918" s="623">
        <f t="shared" si="55"/>
        <v>126722797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24</v>
      </c>
    </row>
    <row r="919" spans="1:8">
      <c r="A919" s="623" t="str">
        <f t="shared" si="54"/>
        <v>"ФОРУКОМ ФОНД ИМОТИ" АДСИЦ</v>
      </c>
      <c r="B919" s="623">
        <f t="shared" si="55"/>
        <v>126722797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"ФОРУКОМ ФОНД ИМОТИ" АДСИЦ</v>
      </c>
      <c r="B920" s="623">
        <f t="shared" si="55"/>
        <v>126722797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24</v>
      </c>
    </row>
    <row r="921" spans="1:8">
      <c r="A921" s="623" t="str">
        <f t="shared" si="54"/>
        <v>"ФОРУКОМ ФОНД ИМОТИ" АДСИЦ</v>
      </c>
      <c r="B921" s="623">
        <f t="shared" si="55"/>
        <v>126722797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24</v>
      </c>
    </row>
    <row r="922" spans="1:8">
      <c r="A922" s="623" t="str">
        <f t="shared" si="54"/>
        <v>"ФОРУКОМ ФОНД ИМОТИ" АДСИЦ</v>
      </c>
      <c r="B922" s="623">
        <f t="shared" si="55"/>
        <v>126722797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"ФОРУКОМ ФОНД ИМОТИ" АДСИЦ</v>
      </c>
      <c r="B923" s="623">
        <f t="shared" si="55"/>
        <v>126722797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"ФОРУКОМ ФОНД ИМОТИ" АДСИЦ</v>
      </c>
      <c r="B924" s="623">
        <f t="shared" si="55"/>
        <v>126722797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"ФОРУКОМ ФОНД ИМОТИ" АДСИЦ</v>
      </c>
      <c r="B925" s="623">
        <f t="shared" si="55"/>
        <v>126722797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"ФОРУКОМ ФОНД ИМОТИ" АДСИЦ</v>
      </c>
      <c r="B926" s="623">
        <f t="shared" si="55"/>
        <v>126722797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"ФОРУКОМ ФОНД ИМОТИ" АДСИЦ</v>
      </c>
      <c r="B927" s="623">
        <f t="shared" si="55"/>
        <v>126722797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11</v>
      </c>
    </row>
    <row r="928" spans="1:8">
      <c r="A928" s="623" t="str">
        <f t="shared" si="54"/>
        <v>"ФОРУКОМ ФОНД ИМОТИ" АДСИЦ</v>
      </c>
      <c r="B928" s="623">
        <f t="shared" si="55"/>
        <v>126722797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"ФОРУКОМ ФОНД ИМОТИ" АДСИЦ</v>
      </c>
      <c r="B929" s="623">
        <f t="shared" si="55"/>
        <v>126722797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"ФОРУКОМ ФОНД ИМОТИ" АДСИЦ</v>
      </c>
      <c r="B930" s="623">
        <f t="shared" si="55"/>
        <v>126722797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"ФОРУКОМ ФОНД ИМОТИ" АДСИЦ</v>
      </c>
      <c r="B931" s="623">
        <f t="shared" si="55"/>
        <v>126722797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"ФОРУКОМ ФОНД ИМОТИ" АДСИЦ</v>
      </c>
      <c r="B932" s="623">
        <f t="shared" si="55"/>
        <v>126722797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"ФОРУКОМ ФОНД ИМОТИ" АДСИЦ</v>
      </c>
      <c r="B933" s="623">
        <f t="shared" si="55"/>
        <v>126722797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"ФОРУКОМ ФОНД ИМОТИ" АДСИЦ</v>
      </c>
      <c r="B934" s="623">
        <f t="shared" si="55"/>
        <v>126722797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"ФОРУКОМ ФОНД ИМОТИ" АДСИЦ</v>
      </c>
      <c r="B935" s="623">
        <f t="shared" si="55"/>
        <v>126722797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"ФОРУКОМ ФОНД ИМОТИ" АДСИЦ</v>
      </c>
      <c r="B936" s="623">
        <f t="shared" si="55"/>
        <v>126722797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"ФОРУКОМ ФОНД ИМОТИ" АДСИЦ</v>
      </c>
      <c r="B937" s="623">
        <f t="shared" si="55"/>
        <v>126722797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458</v>
      </c>
    </row>
    <row r="938" spans="1:8">
      <c r="A938" s="623" t="str">
        <f t="shared" si="54"/>
        <v>"ФОРУКОМ ФОНД ИМОТИ" АДСИЦ</v>
      </c>
      <c r="B938" s="623">
        <f t="shared" si="55"/>
        <v>126722797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"ФОРУКОМ ФОНД ИМОТИ" АДСИЦ</v>
      </c>
      <c r="B939" s="623">
        <f t="shared" si="55"/>
        <v>126722797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"ФОРУКОМ ФОНД ИМОТИ" АДСИЦ</v>
      </c>
      <c r="B940" s="623">
        <f t="shared" si="55"/>
        <v>126722797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"ФОРУКОМ ФОНД ИМОТИ" АДСИЦ</v>
      </c>
      <c r="B941" s="623">
        <f t="shared" si="55"/>
        <v>126722797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458</v>
      </c>
    </row>
    <row r="942" spans="1:8">
      <c r="A942" s="623" t="str">
        <f t="shared" si="54"/>
        <v>"ФОРУКОМ ФОНД ИМОТИ" АДСИЦ</v>
      </c>
      <c r="B942" s="623">
        <f t="shared" si="55"/>
        <v>126722797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469</v>
      </c>
    </row>
    <row r="943" spans="1:8">
      <c r="A943" s="623" t="str">
        <f t="shared" si="54"/>
        <v>"ФОРУКОМ ФОНД ИМОТИ" АДСИЦ</v>
      </c>
      <c r="B943" s="623">
        <f t="shared" si="55"/>
        <v>126722797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493</v>
      </c>
    </row>
    <row r="944" spans="1:8">
      <c r="A944" s="623" t="str">
        <f t="shared" si="54"/>
        <v>"ФОРУКОМ ФОНД ИМОТИ" АДСИЦ</v>
      </c>
      <c r="B944" s="623">
        <f t="shared" si="55"/>
        <v>126722797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"ФОРУКОМ ФОНД ИМОТИ" АДСИЦ</v>
      </c>
      <c r="B945" s="623">
        <f t="shared" si="55"/>
        <v>126722797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"ФОРУКОМ ФОНД ИМОТИ" АДСИЦ</v>
      </c>
      <c r="B946" s="623">
        <f t="shared" si="55"/>
        <v>126722797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"ФОРУКОМ ФОНД ИМОТИ" АДСИЦ</v>
      </c>
      <c r="B947" s="623">
        <f t="shared" si="55"/>
        <v>126722797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"ФОРУКОМ ФОНД ИМОТИ" АДСИЦ</v>
      </c>
      <c r="B948" s="623">
        <f t="shared" si="55"/>
        <v>126722797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"ФОРУКОМ ФОНД ИМОТИ" АДСИЦ</v>
      </c>
      <c r="B949" s="623">
        <f t="shared" si="55"/>
        <v>126722797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"ФОРУКОМ ФОНД ИМОТИ" АДСИЦ</v>
      </c>
      <c r="B950" s="623">
        <f t="shared" si="55"/>
        <v>126722797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"ФОРУКОМ ФОНД ИМОТИ" АДСИЦ</v>
      </c>
      <c r="B951" s="623">
        <f t="shared" si="55"/>
        <v>126722797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"ФОРУКОМ ФОНД ИМОТИ" АДСИЦ</v>
      </c>
      <c r="B952" s="623">
        <f t="shared" si="55"/>
        <v>126722797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"ФОРУКОМ ФОНД ИМОТИ" АДСИЦ</v>
      </c>
      <c r="B953" s="623">
        <f t="shared" si="55"/>
        <v>126722797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"ФОРУКОМ ФОНД ИМОТИ" АДСИЦ</v>
      </c>
      <c r="B954" s="623">
        <f t="shared" si="55"/>
        <v>126722797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"ФОРУКОМ ФОНД ИМОТИ" АДСИЦ</v>
      </c>
      <c r="B955" s="623">
        <f t="shared" si="55"/>
        <v>126722797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"ФОРУКОМ ФОНД ИМОТИ" АДСИЦ</v>
      </c>
      <c r="B956" s="623">
        <f t="shared" si="55"/>
        <v>126722797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"ФОРУКОМ ФОНД ИМОТИ" АДСИЦ</v>
      </c>
      <c r="B957" s="623">
        <f t="shared" si="55"/>
        <v>126722797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"ФОРУКОМ ФОНД ИМОТИ" АДСИЦ</v>
      </c>
      <c r="B958" s="623">
        <f t="shared" si="55"/>
        <v>126722797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"ФОРУКОМ ФОНД ИМОТИ" АДСИЦ</v>
      </c>
      <c r="B959" s="623">
        <f t="shared" si="55"/>
        <v>126722797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11</v>
      </c>
    </row>
    <row r="960" spans="1:8">
      <c r="A960" s="623" t="str">
        <f t="shared" si="54"/>
        <v>"ФОРУКОМ ФОНД ИМОТИ" АДСИЦ</v>
      </c>
      <c r="B960" s="623">
        <f t="shared" si="55"/>
        <v>126722797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"ФОРУКОМ ФОНД ИМОТИ" АДСИЦ</v>
      </c>
      <c r="B961" s="623">
        <f t="shared" si="55"/>
        <v>126722797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"ФОРУКОМ ФОНД ИМОТИ" АДСИЦ</v>
      </c>
      <c r="B962" s="623">
        <f t="shared" si="55"/>
        <v>126722797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"ФОРУКОМ ФОНД ИМОТИ" АДСИЦ</v>
      </c>
      <c r="B963" s="623">
        <f t="shared" si="55"/>
        <v>126722797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"ФОРУКОМ ФОНД ИМОТИ" АДСИЦ</v>
      </c>
      <c r="B964" s="623">
        <f t="shared" si="55"/>
        <v>126722797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"ФОРУКОМ ФОНД ИМОТИ" АДСИЦ</v>
      </c>
      <c r="B965" s="623">
        <f t="shared" si="55"/>
        <v>126722797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"ФОРУКОМ ФОНД ИМОТИ" АДСИЦ</v>
      </c>
      <c r="B966" s="623">
        <f t="shared" si="55"/>
        <v>126722797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"ФОРУКОМ ФОНД ИМОТИ" АДСИЦ</v>
      </c>
      <c r="B967" s="623">
        <f t="shared" si="55"/>
        <v>126722797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"ФОРУКОМ ФОНД ИМОТИ" АДСИЦ</v>
      </c>
      <c r="B968" s="623">
        <f t="shared" si="55"/>
        <v>126722797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"ФОРУКОМ ФОНД ИМОТИ" АДСИЦ</v>
      </c>
      <c r="B969" s="623">
        <f t="shared" si="55"/>
        <v>126722797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458</v>
      </c>
    </row>
    <row r="970" spans="1:8">
      <c r="A970" s="623" t="str">
        <f t="shared" si="54"/>
        <v>"ФОРУКОМ ФОНД ИМОТИ" АДСИЦ</v>
      </c>
      <c r="B970" s="623">
        <f t="shared" si="55"/>
        <v>126722797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"ФОРУКОМ ФОНД ИМОТИ" АДСИЦ</v>
      </c>
      <c r="B971" s="623">
        <f t="shared" si="55"/>
        <v>126722797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"ФОРУКОМ ФОНД ИМОТИ" АДСИЦ</v>
      </c>
      <c r="B972" s="623">
        <f t="shared" si="55"/>
        <v>126722797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"ФОРУКОМ ФОНД ИМОТИ" АДСИЦ</v>
      </c>
      <c r="B973" s="623">
        <f t="shared" si="55"/>
        <v>126722797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458</v>
      </c>
    </row>
    <row r="974" spans="1:8">
      <c r="A974" s="623" t="str">
        <f t="shared" si="54"/>
        <v>"ФОРУКОМ ФОНД ИМОТИ" АДСИЦ</v>
      </c>
      <c r="B974" s="623">
        <f t="shared" si="55"/>
        <v>126722797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469</v>
      </c>
    </row>
    <row r="975" spans="1:8">
      <c r="A975" s="623" t="str">
        <f t="shared" si="54"/>
        <v>"ФОРУКОМ ФОНД ИМОТИ" АДСИЦ</v>
      </c>
      <c r="B975" s="623">
        <f t="shared" si="55"/>
        <v>126722797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469</v>
      </c>
    </row>
    <row r="976" spans="1:8">
      <c r="A976" s="623" t="str">
        <f t="shared" ref="A976:A1039" si="57">pdeName</f>
        <v>"ФОРУКОМ ФОНД ИМОТИ" АДСИЦ</v>
      </c>
      <c r="B976" s="623">
        <f t="shared" ref="B976:B1039" si="58">pdeBulstat</f>
        <v>126722797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"ФОРУКОМ ФОНД ИМОТИ" АДСИЦ</v>
      </c>
      <c r="B977" s="623">
        <f t="shared" si="58"/>
        <v>126722797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"ФОРУКОМ ФОНД ИМОТИ" АДСИЦ</v>
      </c>
      <c r="B978" s="623">
        <f t="shared" si="58"/>
        <v>126722797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"ФОРУКОМ ФОНД ИМОТИ" АДСИЦ</v>
      </c>
      <c r="B979" s="623">
        <f t="shared" si="58"/>
        <v>126722797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"ФОРУКОМ ФОНД ИМОТИ" АДСИЦ</v>
      </c>
      <c r="B980" s="623">
        <f t="shared" si="58"/>
        <v>126722797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"ФОРУКОМ ФОНД ИМОТИ" АДСИЦ</v>
      </c>
      <c r="B981" s="623">
        <f t="shared" si="58"/>
        <v>126722797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"ФОРУКОМ ФОНД ИМОТИ" АДСИЦ</v>
      </c>
      <c r="B982" s="623">
        <f t="shared" si="58"/>
        <v>126722797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24</v>
      </c>
    </row>
    <row r="983" spans="1:8">
      <c r="A983" s="623" t="str">
        <f t="shared" si="57"/>
        <v>"ФОРУКОМ ФОНД ИМОТИ" АДСИЦ</v>
      </c>
      <c r="B983" s="623">
        <f t="shared" si="58"/>
        <v>126722797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"ФОРУКОМ ФОНД ИМОТИ" АДСИЦ</v>
      </c>
      <c r="B984" s="623">
        <f t="shared" si="58"/>
        <v>126722797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24</v>
      </c>
    </row>
    <row r="985" spans="1:8">
      <c r="A985" s="623" t="str">
        <f t="shared" si="57"/>
        <v>"ФОРУКОМ ФОНД ИМОТИ" АДСИЦ</v>
      </c>
      <c r="B985" s="623">
        <f t="shared" si="58"/>
        <v>126722797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24</v>
      </c>
    </row>
    <row r="986" spans="1:8">
      <c r="A986" s="623" t="str">
        <f t="shared" si="57"/>
        <v>"ФОРУКОМ ФОНД ИМОТИ" АДСИЦ</v>
      </c>
      <c r="B986" s="623">
        <f t="shared" si="58"/>
        <v>126722797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"ФОРУКОМ ФОНД ИМОТИ" АДСИЦ</v>
      </c>
      <c r="B987" s="623">
        <f t="shared" si="58"/>
        <v>126722797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"ФОРУКОМ ФОНД ИМОТИ" АДСИЦ</v>
      </c>
      <c r="B988" s="623">
        <f t="shared" si="58"/>
        <v>126722797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"ФОРУКОМ ФОНД ИМОТИ" АДСИЦ</v>
      </c>
      <c r="B989" s="623">
        <f t="shared" si="58"/>
        <v>126722797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"ФОРУКОМ ФОНД ИМОТИ" АДСИЦ</v>
      </c>
      <c r="B990" s="623">
        <f t="shared" si="58"/>
        <v>126722797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"ФОРУКОМ ФОНД ИМОТИ" АДСИЦ</v>
      </c>
      <c r="B991" s="623">
        <f t="shared" si="58"/>
        <v>126722797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"ФОРУКОМ ФОНД ИМОТИ" АДСИЦ</v>
      </c>
      <c r="B992" s="623">
        <f t="shared" si="58"/>
        <v>126722797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"ФОРУКОМ ФОНД ИМОТИ" АДСИЦ</v>
      </c>
      <c r="B993" s="623">
        <f t="shared" si="58"/>
        <v>126722797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"ФОРУКОМ ФОНД ИМОТИ" АДСИЦ</v>
      </c>
      <c r="B994" s="623">
        <f t="shared" si="58"/>
        <v>126722797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"ФОРУКОМ ФОНД ИМОТИ" АДСИЦ</v>
      </c>
      <c r="B995" s="623">
        <f t="shared" si="58"/>
        <v>126722797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"ФОРУКОМ ФОНД ИМОТИ" АДСИЦ</v>
      </c>
      <c r="B996" s="623">
        <f t="shared" si="58"/>
        <v>126722797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"ФОРУКОМ ФОНД ИМОТИ" АДСИЦ</v>
      </c>
      <c r="B997" s="623">
        <f t="shared" si="58"/>
        <v>126722797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"ФОРУКОМ ФОНД ИМОТИ" АДСИЦ</v>
      </c>
      <c r="B998" s="623">
        <f t="shared" si="58"/>
        <v>126722797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"ФОРУКОМ ФОНД ИМОТИ" АДСИЦ</v>
      </c>
      <c r="B999" s="623">
        <f t="shared" si="58"/>
        <v>126722797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"ФОРУКОМ ФОНД ИМОТИ" АДСИЦ</v>
      </c>
      <c r="B1000" s="623">
        <f t="shared" si="58"/>
        <v>126722797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"ФОРУКОМ ФОНД ИМОТИ" АДСИЦ</v>
      </c>
      <c r="B1001" s="623">
        <f t="shared" si="58"/>
        <v>126722797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"ФОРУКОМ ФОНД ИМОТИ" АДСИЦ</v>
      </c>
      <c r="B1002" s="623">
        <f t="shared" si="58"/>
        <v>126722797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"ФОРУКОМ ФОНД ИМОТИ" АДСИЦ</v>
      </c>
      <c r="B1003" s="623">
        <f t="shared" si="58"/>
        <v>126722797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"ФОРУКОМ ФОНД ИМОТИ" АДСИЦ</v>
      </c>
      <c r="B1004" s="623">
        <f t="shared" si="58"/>
        <v>126722797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"ФОРУКОМ ФОНД ИМОТИ" АДСИЦ</v>
      </c>
      <c r="B1005" s="623">
        <f t="shared" si="58"/>
        <v>126722797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"ФОРУКОМ ФОНД ИМОТИ" АДСИЦ</v>
      </c>
      <c r="B1006" s="623">
        <f t="shared" si="58"/>
        <v>126722797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"ФОРУКОМ ФОНД ИМОТИ" АДСИЦ</v>
      </c>
      <c r="B1007" s="623">
        <f t="shared" si="58"/>
        <v>126722797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24</v>
      </c>
    </row>
    <row r="1008" spans="1:8">
      <c r="A1008" s="623" t="str">
        <f t="shared" si="57"/>
        <v>"ФОРУКОМ ФОНД ИМОТИ" АДСИЦ</v>
      </c>
      <c r="B1008" s="623">
        <f t="shared" si="58"/>
        <v>126722797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"ФОРУКОМ ФОНД ИМОТИ" АДСИЦ</v>
      </c>
      <c r="B1009" s="623">
        <f t="shared" si="58"/>
        <v>126722797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"ФОРУКОМ ФОНД ИМОТИ" АДСИЦ</v>
      </c>
      <c r="B1010" s="623">
        <f t="shared" si="58"/>
        <v>126722797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"ФОРУКОМ ФОНД ИМОТИ" АДСИЦ</v>
      </c>
      <c r="B1011" s="623">
        <f t="shared" si="58"/>
        <v>126722797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"ФОРУКОМ ФОНД ИМОТИ" АДСИЦ</v>
      </c>
      <c r="B1012" s="623">
        <f t="shared" si="58"/>
        <v>126722797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12552</v>
      </c>
    </row>
    <row r="1013" spans="1:8">
      <c r="A1013" s="623" t="str">
        <f t="shared" si="57"/>
        <v>"ФОРУКОМ ФОНД ИМОТИ" АДСИЦ</v>
      </c>
      <c r="B1013" s="623">
        <f t="shared" si="58"/>
        <v>126722797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12552</v>
      </c>
    </row>
    <row r="1014" spans="1:8">
      <c r="A1014" s="623" t="str">
        <f t="shared" si="57"/>
        <v>"ФОРУКОМ ФОНД ИМОТИ" АДСИЦ</v>
      </c>
      <c r="B1014" s="623">
        <f t="shared" si="58"/>
        <v>126722797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"ФОРУКОМ ФОНД ИМОТИ" АДСИЦ</v>
      </c>
      <c r="B1015" s="623">
        <f t="shared" si="58"/>
        <v>126722797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"ФОРУКОМ ФОНД ИМОТИ" АДСИЦ</v>
      </c>
      <c r="B1016" s="623">
        <f t="shared" si="58"/>
        <v>126722797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"ФОРУКОМ ФОНД ИМОТИ" АДСИЦ</v>
      </c>
      <c r="B1017" s="623">
        <f t="shared" si="58"/>
        <v>126722797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"ФОРУКОМ ФОНД ИМОТИ" АДСИЦ</v>
      </c>
      <c r="B1018" s="623">
        <f t="shared" si="58"/>
        <v>126722797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"ФОРУКОМ ФОНД ИМОТИ" АДСИЦ</v>
      </c>
      <c r="B1019" s="623">
        <f t="shared" si="58"/>
        <v>126722797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14000</v>
      </c>
    </row>
    <row r="1020" spans="1:8">
      <c r="A1020" s="623" t="str">
        <f t="shared" si="57"/>
        <v>"ФОРУКОМ ФОНД ИМОТИ" АДСИЦ</v>
      </c>
      <c r="B1020" s="623">
        <f t="shared" si="58"/>
        <v>126722797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"ФОРУКОМ ФОНД ИМОТИ" АДСИЦ</v>
      </c>
      <c r="B1021" s="623">
        <f t="shared" si="58"/>
        <v>126722797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"ФОРУКОМ ФОНД ИМОТИ" АДСИЦ</v>
      </c>
      <c r="B1022" s="623">
        <f t="shared" si="58"/>
        <v>126722797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26552</v>
      </c>
    </row>
    <row r="1023" spans="1:8">
      <c r="A1023" s="623" t="str">
        <f t="shared" si="57"/>
        <v>"ФОРУКОМ ФОНД ИМОТИ" АДСИЦ</v>
      </c>
      <c r="B1023" s="623">
        <f t="shared" si="58"/>
        <v>126722797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"ФОРУКОМ ФОНД ИМОТИ" АДСИЦ</v>
      </c>
      <c r="B1024" s="623">
        <f t="shared" si="58"/>
        <v>126722797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"ФОРУКОМ ФОНД ИМОТИ" АДСИЦ</v>
      </c>
      <c r="B1025" s="623">
        <f t="shared" si="58"/>
        <v>126722797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"ФОРУКОМ ФОНД ИМОТИ" АДСИЦ</v>
      </c>
      <c r="B1026" s="623">
        <f t="shared" si="58"/>
        <v>126722797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"ФОРУКОМ ФОНД ИМОТИ" АДСИЦ</v>
      </c>
      <c r="B1027" s="623">
        <f t="shared" si="58"/>
        <v>126722797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"ФОРУКОМ ФОНД ИМОТИ" АДСИЦ</v>
      </c>
      <c r="B1028" s="623">
        <f t="shared" si="58"/>
        <v>126722797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1415</v>
      </c>
    </row>
    <row r="1029" spans="1:8">
      <c r="A1029" s="623" t="str">
        <f t="shared" si="57"/>
        <v>"ФОРУКОМ ФОНД ИМОТИ" АДСИЦ</v>
      </c>
      <c r="B1029" s="623">
        <f t="shared" si="58"/>
        <v>126722797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1410</v>
      </c>
    </row>
    <row r="1030" spans="1:8">
      <c r="A1030" s="623" t="str">
        <f t="shared" si="57"/>
        <v>"ФОРУКОМ ФОНД ИМОТИ" АДСИЦ</v>
      </c>
      <c r="B1030" s="623">
        <f t="shared" si="58"/>
        <v>126722797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"ФОРУКОМ ФОНД ИМОТИ" АДСИЦ</v>
      </c>
      <c r="B1031" s="623">
        <f t="shared" si="58"/>
        <v>126722797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"ФОРУКОМ ФОНД ИМОТИ" АДСИЦ</v>
      </c>
      <c r="B1032" s="623">
        <f t="shared" si="58"/>
        <v>126722797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"ФОРУКОМ ФОНД ИМОТИ" АДСИЦ</v>
      </c>
      <c r="B1033" s="623">
        <f t="shared" si="58"/>
        <v>126722797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4000</v>
      </c>
    </row>
    <row r="1034" spans="1:8">
      <c r="A1034" s="623" t="str">
        <f t="shared" si="57"/>
        <v>"ФОРУКОМ ФОНД ИМОТИ" АДСИЦ</v>
      </c>
      <c r="B1034" s="623">
        <f t="shared" si="58"/>
        <v>126722797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"ФОРУКОМ ФОНД ИМОТИ" АДСИЦ</v>
      </c>
      <c r="B1035" s="623">
        <f t="shared" si="58"/>
        <v>126722797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4000</v>
      </c>
    </row>
    <row r="1036" spans="1:8">
      <c r="A1036" s="623" t="str">
        <f t="shared" si="57"/>
        <v>"ФОРУКОМ ФОНД ИМОТИ" АДСИЦ</v>
      </c>
      <c r="B1036" s="623">
        <f t="shared" si="58"/>
        <v>126722797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"ФОРУКОМ ФОНД ИМОТИ" АДСИЦ</v>
      </c>
      <c r="B1037" s="623">
        <f t="shared" si="58"/>
        <v>126722797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"ФОРУКОМ ФОНД ИМОТИ" АДСИЦ</v>
      </c>
      <c r="B1038" s="623">
        <f t="shared" si="58"/>
        <v>126722797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3736</v>
      </c>
    </row>
    <row r="1039" spans="1:8">
      <c r="A1039" s="623" t="str">
        <f t="shared" si="57"/>
        <v>"ФОРУКОМ ФОНД ИМОТИ" АДСИЦ</v>
      </c>
      <c r="B1039" s="623">
        <f t="shared" si="58"/>
        <v>126722797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"ФОРУКОМ ФОНД ИМОТИ" АДСИЦ</v>
      </c>
      <c r="B1040" s="623">
        <f t="shared" ref="B1040:B1103" si="61">pdeBulstat</f>
        <v>126722797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1</v>
      </c>
    </row>
    <row r="1041" spans="1:8">
      <c r="A1041" s="623" t="str">
        <f t="shared" si="60"/>
        <v>"ФОРУКОМ ФОНД ИМОТИ" АДСИЦ</v>
      </c>
      <c r="B1041" s="623">
        <f t="shared" si="61"/>
        <v>126722797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3253</v>
      </c>
    </row>
    <row r="1042" spans="1:8">
      <c r="A1042" s="623" t="str">
        <f t="shared" si="60"/>
        <v>"ФОРУКОМ ФОНД ИМОТИ" АДСИЦ</v>
      </c>
      <c r="B1042" s="623">
        <f t="shared" si="61"/>
        <v>126722797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4</v>
      </c>
    </row>
    <row r="1043" spans="1:8">
      <c r="A1043" s="623" t="str">
        <f t="shared" si="60"/>
        <v>"ФОРУКОМ ФОНД ИМОТИ" АДСИЦ</v>
      </c>
      <c r="B1043" s="623">
        <f t="shared" si="61"/>
        <v>126722797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475</v>
      </c>
    </row>
    <row r="1044" spans="1:8">
      <c r="A1044" s="623" t="str">
        <f t="shared" si="60"/>
        <v>"ФОРУКОМ ФОНД ИМОТИ" АДСИЦ</v>
      </c>
      <c r="B1044" s="623">
        <f t="shared" si="61"/>
        <v>126722797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"ФОРУКОМ ФОНД ИМОТИ" АДСИЦ</v>
      </c>
      <c r="B1045" s="623">
        <f t="shared" si="61"/>
        <v>126722797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474</v>
      </c>
    </row>
    <row r="1046" spans="1:8">
      <c r="A1046" s="623" t="str">
        <f t="shared" si="60"/>
        <v>"ФОРУКОМ ФОНД ИМОТИ" АДСИЦ</v>
      </c>
      <c r="B1046" s="623">
        <f t="shared" si="61"/>
        <v>126722797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</v>
      </c>
    </row>
    <row r="1047" spans="1:8">
      <c r="A1047" s="623" t="str">
        <f t="shared" si="60"/>
        <v>"ФОРУКОМ ФОНД ИМОТИ" АДСИЦ</v>
      </c>
      <c r="B1047" s="623">
        <f t="shared" si="61"/>
        <v>126722797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3</v>
      </c>
    </row>
    <row r="1048" spans="1:8">
      <c r="A1048" s="623" t="str">
        <f t="shared" si="60"/>
        <v>"ФОРУКОМ ФОНД ИМОТИ" АДСИЦ</v>
      </c>
      <c r="B1048" s="623">
        <f t="shared" si="61"/>
        <v>126722797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12</v>
      </c>
    </row>
    <row r="1049" spans="1:8">
      <c r="A1049" s="623" t="str">
        <f t="shared" si="60"/>
        <v>"ФОРУКОМ ФОНД ИМОТИ" АДСИЦ</v>
      </c>
      <c r="B1049" s="623">
        <f t="shared" si="61"/>
        <v>126722797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9163</v>
      </c>
    </row>
    <row r="1050" spans="1:8">
      <c r="A1050" s="623" t="str">
        <f t="shared" si="60"/>
        <v>"ФОРУКОМ ФОНД ИМОТИ" АДСИЦ</v>
      </c>
      <c r="B1050" s="623">
        <f t="shared" si="61"/>
        <v>126722797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35715</v>
      </c>
    </row>
    <row r="1051" spans="1:8">
      <c r="A1051" s="623" t="str">
        <f t="shared" si="60"/>
        <v>"ФОРУКОМ ФОНД ИМОТИ" АДСИЦ</v>
      </c>
      <c r="B1051" s="623">
        <f t="shared" si="61"/>
        <v>126722797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"ФОРУКОМ ФОНД ИМОТИ" АДСИЦ</v>
      </c>
      <c r="B1052" s="623">
        <f t="shared" si="61"/>
        <v>126722797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"ФОРУКОМ ФОНД ИМОТИ" АДСИЦ</v>
      </c>
      <c r="B1053" s="623">
        <f t="shared" si="61"/>
        <v>126722797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"ФОРУКОМ ФОНД ИМОТИ" АДСИЦ</v>
      </c>
      <c r="B1054" s="623">
        <f t="shared" si="61"/>
        <v>126722797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"ФОРУКОМ ФОНД ИМОТИ" АДСИЦ</v>
      </c>
      <c r="B1055" s="623">
        <f t="shared" si="61"/>
        <v>126722797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"ФОРУКОМ ФОНД ИМОТИ" АДСИЦ</v>
      </c>
      <c r="B1056" s="623">
        <f t="shared" si="61"/>
        <v>126722797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"ФОРУКОМ ФОНД ИМОТИ" АДСИЦ</v>
      </c>
      <c r="B1057" s="623">
        <f t="shared" si="61"/>
        <v>126722797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"ФОРУКОМ ФОНД ИМОТИ" АДСИЦ</v>
      </c>
      <c r="B1058" s="623">
        <f t="shared" si="61"/>
        <v>126722797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"ФОРУКОМ ФОНД ИМОТИ" АДСИЦ</v>
      </c>
      <c r="B1059" s="623">
        <f t="shared" si="61"/>
        <v>126722797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"ФОРУКОМ ФОНД ИМОТИ" АДСИЦ</v>
      </c>
      <c r="B1060" s="623">
        <f t="shared" si="61"/>
        <v>126722797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"ФОРУКОМ ФОНД ИМОТИ" АДСИЦ</v>
      </c>
      <c r="B1061" s="623">
        <f t="shared" si="61"/>
        <v>126722797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"ФОРУКОМ ФОНД ИМОТИ" АДСИЦ</v>
      </c>
      <c r="B1062" s="623">
        <f t="shared" si="61"/>
        <v>126722797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"ФОРУКОМ ФОНД ИМОТИ" АДСИЦ</v>
      </c>
      <c r="B1063" s="623">
        <f t="shared" si="61"/>
        <v>126722797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"ФОРУКОМ ФОНД ИМОТИ" АДСИЦ</v>
      </c>
      <c r="B1064" s="623">
        <f t="shared" si="61"/>
        <v>126722797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"ФОРУКОМ ФОНД ИМОТИ" АДСИЦ</v>
      </c>
      <c r="B1065" s="623">
        <f t="shared" si="61"/>
        <v>126722797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"ФОРУКОМ ФОНД ИМОТИ" АДСИЦ</v>
      </c>
      <c r="B1066" s="623">
        <f t="shared" si="61"/>
        <v>126722797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"ФОРУКОМ ФОНД ИМОТИ" АДСИЦ</v>
      </c>
      <c r="B1067" s="623">
        <f t="shared" si="61"/>
        <v>126722797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"ФОРУКОМ ФОНД ИМОТИ" АДСИЦ</v>
      </c>
      <c r="B1068" s="623">
        <f t="shared" si="61"/>
        <v>126722797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"ФОРУКОМ ФОНД ИМОТИ" АДСИЦ</v>
      </c>
      <c r="B1069" s="623">
        <f t="shared" si="61"/>
        <v>126722797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"ФОРУКОМ ФОНД ИМОТИ" АДСИЦ</v>
      </c>
      <c r="B1070" s="623">
        <f t="shared" si="61"/>
        <v>126722797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"ФОРУКОМ ФОНД ИМОТИ" АДСИЦ</v>
      </c>
      <c r="B1071" s="623">
        <f t="shared" si="61"/>
        <v>126722797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1415</v>
      </c>
    </row>
    <row r="1072" spans="1:8">
      <c r="A1072" s="623" t="str">
        <f t="shared" si="60"/>
        <v>"ФОРУКОМ ФОНД ИМОТИ" АДСИЦ</v>
      </c>
      <c r="B1072" s="623">
        <f t="shared" si="61"/>
        <v>126722797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1410</v>
      </c>
    </row>
    <row r="1073" spans="1:8">
      <c r="A1073" s="623" t="str">
        <f t="shared" si="60"/>
        <v>"ФОРУКОМ ФОНД ИМОТИ" АДСИЦ</v>
      </c>
      <c r="B1073" s="623">
        <f t="shared" si="61"/>
        <v>126722797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"ФОРУКОМ ФОНД ИМОТИ" АДСИЦ</v>
      </c>
      <c r="B1074" s="623">
        <f t="shared" si="61"/>
        <v>126722797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"ФОРУКОМ ФОНД ИМОТИ" АДСИЦ</v>
      </c>
      <c r="B1075" s="623">
        <f t="shared" si="61"/>
        <v>126722797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"ФОРУКОМ ФОНД ИМОТИ" АДСИЦ</v>
      </c>
      <c r="B1076" s="623">
        <f t="shared" si="61"/>
        <v>126722797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4000</v>
      </c>
    </row>
    <row r="1077" spans="1:8">
      <c r="A1077" s="623" t="str">
        <f t="shared" si="60"/>
        <v>"ФОРУКОМ ФОНД ИМОТИ" АДСИЦ</v>
      </c>
      <c r="B1077" s="623">
        <f t="shared" si="61"/>
        <v>126722797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"ФОРУКОМ ФОНД ИМОТИ" АДСИЦ</v>
      </c>
      <c r="B1078" s="623">
        <f t="shared" si="61"/>
        <v>126722797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4000</v>
      </c>
    </row>
    <row r="1079" spans="1:8">
      <c r="A1079" s="623" t="str">
        <f t="shared" si="60"/>
        <v>"ФОРУКОМ ФОНД ИМОТИ" АДСИЦ</v>
      </c>
      <c r="B1079" s="623">
        <f t="shared" si="61"/>
        <v>126722797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"ФОРУКОМ ФОНД ИМОТИ" АДСИЦ</v>
      </c>
      <c r="B1080" s="623">
        <f t="shared" si="61"/>
        <v>126722797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"ФОРУКОМ ФОНД ИМОТИ" АДСИЦ</v>
      </c>
      <c r="B1081" s="623">
        <f t="shared" si="61"/>
        <v>126722797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3736</v>
      </c>
    </row>
    <row r="1082" spans="1:8">
      <c r="A1082" s="623" t="str">
        <f t="shared" si="60"/>
        <v>"ФОРУКОМ ФОНД ИМОТИ" АДСИЦ</v>
      </c>
      <c r="B1082" s="623">
        <f t="shared" si="61"/>
        <v>126722797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"ФОРУКОМ ФОНД ИМОТИ" АДСИЦ</v>
      </c>
      <c r="B1083" s="623">
        <f t="shared" si="61"/>
        <v>126722797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1</v>
      </c>
    </row>
    <row r="1084" spans="1:8">
      <c r="A1084" s="623" t="str">
        <f t="shared" si="60"/>
        <v>"ФОРУКОМ ФОНД ИМОТИ" АДСИЦ</v>
      </c>
      <c r="B1084" s="623">
        <f t="shared" si="61"/>
        <v>126722797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3253</v>
      </c>
    </row>
    <row r="1085" spans="1:8">
      <c r="A1085" s="623" t="str">
        <f t="shared" si="60"/>
        <v>"ФОРУКОМ ФОНД ИМОТИ" АДСИЦ</v>
      </c>
      <c r="B1085" s="623">
        <f t="shared" si="61"/>
        <v>126722797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4</v>
      </c>
    </row>
    <row r="1086" spans="1:8">
      <c r="A1086" s="623" t="str">
        <f t="shared" si="60"/>
        <v>"ФОРУКОМ ФОНД ИМОТИ" АДСИЦ</v>
      </c>
      <c r="B1086" s="623">
        <f t="shared" si="61"/>
        <v>126722797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475</v>
      </c>
    </row>
    <row r="1087" spans="1:8">
      <c r="A1087" s="623" t="str">
        <f t="shared" si="60"/>
        <v>"ФОРУКОМ ФОНД ИМОТИ" АДСИЦ</v>
      </c>
      <c r="B1087" s="623">
        <f t="shared" si="61"/>
        <v>126722797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"ФОРУКОМ ФОНД ИМОТИ" АДСИЦ</v>
      </c>
      <c r="B1088" s="623">
        <f t="shared" si="61"/>
        <v>126722797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474</v>
      </c>
    </row>
    <row r="1089" spans="1:8">
      <c r="A1089" s="623" t="str">
        <f t="shared" si="60"/>
        <v>"ФОРУКОМ ФОНД ИМОТИ" АДСИЦ</v>
      </c>
      <c r="B1089" s="623">
        <f t="shared" si="61"/>
        <v>126722797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</v>
      </c>
    </row>
    <row r="1090" spans="1:8">
      <c r="A1090" s="623" t="str">
        <f t="shared" si="60"/>
        <v>"ФОРУКОМ ФОНД ИМОТИ" АДСИЦ</v>
      </c>
      <c r="B1090" s="623">
        <f t="shared" si="61"/>
        <v>126722797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3</v>
      </c>
    </row>
    <row r="1091" spans="1:8">
      <c r="A1091" s="623" t="str">
        <f t="shared" si="60"/>
        <v>"ФОРУКОМ ФОНД ИМОТИ" АДСИЦ</v>
      </c>
      <c r="B1091" s="623">
        <f t="shared" si="61"/>
        <v>126722797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12</v>
      </c>
    </row>
    <row r="1092" spans="1:8">
      <c r="A1092" s="623" t="str">
        <f t="shared" si="60"/>
        <v>"ФОРУКОМ ФОНД ИМОТИ" АДСИЦ</v>
      </c>
      <c r="B1092" s="623">
        <f t="shared" si="61"/>
        <v>126722797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9163</v>
      </c>
    </row>
    <row r="1093" spans="1:8">
      <c r="A1093" s="623" t="str">
        <f t="shared" si="60"/>
        <v>"ФОРУКОМ ФОНД ИМОТИ" АДСИЦ</v>
      </c>
      <c r="B1093" s="623">
        <f t="shared" si="61"/>
        <v>126722797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9163</v>
      </c>
    </row>
    <row r="1094" spans="1:8">
      <c r="A1094" s="623" t="str">
        <f t="shared" si="60"/>
        <v>"ФОРУКОМ ФОНД ИМОТИ" АДСИЦ</v>
      </c>
      <c r="B1094" s="623">
        <f t="shared" si="61"/>
        <v>126722797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"ФОРУКОМ ФОНД ИМОТИ" АДСИЦ</v>
      </c>
      <c r="B1095" s="623">
        <f t="shared" si="61"/>
        <v>126722797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"ФОРУКОМ ФОНД ИМОТИ" АДСИЦ</v>
      </c>
      <c r="B1096" s="623">
        <f t="shared" si="61"/>
        <v>126722797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"ФОРУКОМ ФОНД ИМОТИ" АДСИЦ</v>
      </c>
      <c r="B1097" s="623">
        <f t="shared" si="61"/>
        <v>126722797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"ФОРУКОМ ФОНД ИМОТИ" АДСИЦ</v>
      </c>
      <c r="B1098" s="623">
        <f t="shared" si="61"/>
        <v>126722797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12552</v>
      </c>
    </row>
    <row r="1099" spans="1:8">
      <c r="A1099" s="623" t="str">
        <f t="shared" si="60"/>
        <v>"ФОРУКОМ ФОНД ИМОТИ" АДСИЦ</v>
      </c>
      <c r="B1099" s="623">
        <f t="shared" si="61"/>
        <v>126722797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12552</v>
      </c>
    </row>
    <row r="1100" spans="1:8">
      <c r="A1100" s="623" t="str">
        <f t="shared" si="60"/>
        <v>"ФОРУКОМ ФОНД ИМОТИ" АДСИЦ</v>
      </c>
      <c r="B1100" s="623">
        <f t="shared" si="61"/>
        <v>126722797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"ФОРУКОМ ФОНД ИМОТИ" АДСИЦ</v>
      </c>
      <c r="B1101" s="623">
        <f t="shared" si="61"/>
        <v>126722797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"ФОРУКОМ ФОНД ИМОТИ" АДСИЦ</v>
      </c>
      <c r="B1102" s="623">
        <f t="shared" si="61"/>
        <v>126722797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"ФОРУКОМ ФОНД ИМОТИ" АДСИЦ</v>
      </c>
      <c r="B1103" s="623">
        <f t="shared" si="61"/>
        <v>126722797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"ФОРУКОМ ФОНД ИМОТИ" АДСИЦ</v>
      </c>
      <c r="B1104" s="623">
        <f t="shared" ref="B1104:B1167" si="64">pdeBulstat</f>
        <v>126722797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"ФОРУКОМ ФОНД ИМОТИ" АДСИЦ</v>
      </c>
      <c r="B1105" s="623">
        <f t="shared" si="64"/>
        <v>126722797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14000</v>
      </c>
    </row>
    <row r="1106" spans="1:8">
      <c r="A1106" s="623" t="str">
        <f t="shared" si="63"/>
        <v>"ФОРУКОМ ФОНД ИМОТИ" АДСИЦ</v>
      </c>
      <c r="B1106" s="623">
        <f t="shared" si="64"/>
        <v>126722797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"ФОРУКОМ ФОНД ИМОТИ" АДСИЦ</v>
      </c>
      <c r="B1107" s="623">
        <f t="shared" si="64"/>
        <v>126722797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"ФОРУКОМ ФОНД ИМОТИ" АДСИЦ</v>
      </c>
      <c r="B1108" s="623">
        <f t="shared" si="64"/>
        <v>126722797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26552</v>
      </c>
    </row>
    <row r="1109" spans="1:8">
      <c r="A1109" s="623" t="str">
        <f t="shared" si="63"/>
        <v>"ФОРУКОМ ФОНД ИМОТИ" АДСИЦ</v>
      </c>
      <c r="B1109" s="623">
        <f t="shared" si="64"/>
        <v>126722797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"ФОРУКОМ ФОНД ИМОТИ" АДСИЦ</v>
      </c>
      <c r="B1110" s="623">
        <f t="shared" si="64"/>
        <v>126722797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"ФОРУКОМ ФОНД ИМОТИ" АДСИЦ</v>
      </c>
      <c r="B1111" s="623">
        <f t="shared" si="64"/>
        <v>126722797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"ФОРУКОМ ФОНД ИМОТИ" АДСИЦ</v>
      </c>
      <c r="B1112" s="623">
        <f t="shared" si="64"/>
        <v>126722797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"ФОРУКОМ ФОНД ИМОТИ" АДСИЦ</v>
      </c>
      <c r="B1113" s="623">
        <f t="shared" si="64"/>
        <v>126722797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"ФОРУКОМ ФОНД ИМОТИ" АДСИЦ</v>
      </c>
      <c r="B1114" s="623">
        <f t="shared" si="64"/>
        <v>126722797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"ФОРУКОМ ФОНД ИМОТИ" АДСИЦ</v>
      </c>
      <c r="B1115" s="623">
        <f t="shared" si="64"/>
        <v>126722797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"ФОРУКОМ ФОНД ИМОТИ" АДСИЦ</v>
      </c>
      <c r="B1116" s="623">
        <f t="shared" si="64"/>
        <v>126722797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"ФОРУКОМ ФОНД ИМОТИ" АДСИЦ</v>
      </c>
      <c r="B1117" s="623">
        <f t="shared" si="64"/>
        <v>126722797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"ФОРУКОМ ФОНД ИМОТИ" АДСИЦ</v>
      </c>
      <c r="B1118" s="623">
        <f t="shared" si="64"/>
        <v>126722797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"ФОРУКОМ ФОНД ИМОТИ" АДСИЦ</v>
      </c>
      <c r="B1119" s="623">
        <f t="shared" si="64"/>
        <v>126722797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"ФОРУКОМ ФОНД ИМОТИ" АДСИЦ</v>
      </c>
      <c r="B1120" s="623">
        <f t="shared" si="64"/>
        <v>126722797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"ФОРУКОМ ФОНД ИМОТИ" АДСИЦ</v>
      </c>
      <c r="B1121" s="623">
        <f t="shared" si="64"/>
        <v>126722797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"ФОРУКОМ ФОНД ИМОТИ" АДСИЦ</v>
      </c>
      <c r="B1122" s="623">
        <f t="shared" si="64"/>
        <v>126722797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"ФОРУКОМ ФОНД ИМОТИ" АДСИЦ</v>
      </c>
      <c r="B1123" s="623">
        <f t="shared" si="64"/>
        <v>126722797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"ФОРУКОМ ФОНД ИМОТИ" АДСИЦ</v>
      </c>
      <c r="B1124" s="623">
        <f t="shared" si="64"/>
        <v>126722797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"ФОРУКОМ ФОНД ИМОТИ" АДСИЦ</v>
      </c>
      <c r="B1125" s="623">
        <f t="shared" si="64"/>
        <v>126722797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"ФОРУКОМ ФОНД ИМОТИ" АДСИЦ</v>
      </c>
      <c r="B1126" s="623">
        <f t="shared" si="64"/>
        <v>126722797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"ФОРУКОМ ФОНД ИМОТИ" АДСИЦ</v>
      </c>
      <c r="B1127" s="623">
        <f t="shared" si="64"/>
        <v>126722797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"ФОРУКОМ ФОНД ИМОТИ" АДСИЦ</v>
      </c>
      <c r="B1128" s="623">
        <f t="shared" si="64"/>
        <v>126722797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"ФОРУКОМ ФОНД ИМОТИ" АДСИЦ</v>
      </c>
      <c r="B1129" s="623">
        <f t="shared" si="64"/>
        <v>126722797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"ФОРУКОМ ФОНД ИМОТИ" АДСИЦ</v>
      </c>
      <c r="B1130" s="623">
        <f t="shared" si="64"/>
        <v>126722797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"ФОРУКОМ ФОНД ИМОТИ" АДСИЦ</v>
      </c>
      <c r="B1131" s="623">
        <f t="shared" si="64"/>
        <v>126722797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"ФОРУКОМ ФОНД ИМОТИ" АДСИЦ</v>
      </c>
      <c r="B1132" s="623">
        <f t="shared" si="64"/>
        <v>126722797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"ФОРУКОМ ФОНД ИМОТИ" АДСИЦ</v>
      </c>
      <c r="B1133" s="623">
        <f t="shared" si="64"/>
        <v>126722797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"ФОРУКОМ ФОНД ИМОТИ" АДСИЦ</v>
      </c>
      <c r="B1134" s="623">
        <f t="shared" si="64"/>
        <v>126722797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"ФОРУКОМ ФОНД ИМОТИ" АДСИЦ</v>
      </c>
      <c r="B1135" s="623">
        <f t="shared" si="64"/>
        <v>126722797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"ФОРУКОМ ФОНД ИМОТИ" АДСИЦ</v>
      </c>
      <c r="B1136" s="623">
        <f t="shared" si="64"/>
        <v>126722797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26552</v>
      </c>
    </row>
    <row r="1137" spans="1:8">
      <c r="A1137" s="623" t="str">
        <f t="shared" si="63"/>
        <v>"ФОРУКОМ ФОНД ИМОТИ" АДСИЦ</v>
      </c>
      <c r="B1137" s="623">
        <f t="shared" si="64"/>
        <v>126722797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"ФОРУКОМ ФОНД ИМОТИ" АДСИЦ</v>
      </c>
      <c r="B1138" s="623">
        <f t="shared" si="64"/>
        <v>126722797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"ФОРУКОМ ФОНД ИМОТИ" АДСИЦ</v>
      </c>
      <c r="B1139" s="623">
        <f t="shared" si="64"/>
        <v>126722797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"ФОРУКОМ ФОНД ИМОТИ" АДСИЦ</v>
      </c>
      <c r="B1140" s="623">
        <f t="shared" si="64"/>
        <v>126722797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"ФОРУКОМ ФОНД ИМОТИ" АДСИЦ</v>
      </c>
      <c r="B1141" s="623">
        <f t="shared" si="64"/>
        <v>126722797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"ФОРУКОМ ФОНД ИМОТИ" АДСИЦ</v>
      </c>
      <c r="B1142" s="623">
        <f t="shared" si="64"/>
        <v>126722797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"ФОРУКОМ ФОНД ИМОТИ" АДСИЦ</v>
      </c>
      <c r="B1143" s="623">
        <f t="shared" si="64"/>
        <v>126722797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"ФОРУКОМ ФОНД ИМОТИ" АДСИЦ</v>
      </c>
      <c r="B1144" s="623">
        <f t="shared" si="64"/>
        <v>126722797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"ФОРУКОМ ФОНД ИМОТИ" АДСИЦ</v>
      </c>
      <c r="B1145" s="623">
        <f t="shared" si="64"/>
        <v>126722797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"ФОРУКОМ ФОНД ИМОТИ" АДСИЦ</v>
      </c>
      <c r="B1146" s="623">
        <f t="shared" si="64"/>
        <v>126722797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"ФОРУКОМ ФОНД ИМОТИ" АДСИЦ</v>
      </c>
      <c r="B1147" s="623">
        <f t="shared" si="64"/>
        <v>126722797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"ФОРУКОМ ФОНД ИМОТИ" АДСИЦ</v>
      </c>
      <c r="B1148" s="623">
        <f t="shared" si="64"/>
        <v>126722797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"ФОРУКОМ ФОНД ИМОТИ" АДСИЦ</v>
      </c>
      <c r="B1149" s="623">
        <f t="shared" si="64"/>
        <v>126722797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"ФОРУКОМ ФОНД ИМОТИ" АДСИЦ</v>
      </c>
      <c r="B1150" s="623">
        <f t="shared" si="64"/>
        <v>126722797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"ФОРУКОМ ФОНД ИМОТИ" АДСИЦ</v>
      </c>
      <c r="B1151" s="623">
        <f t="shared" si="64"/>
        <v>126722797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"ФОРУКОМ ФОНД ИМОТИ" АДСИЦ</v>
      </c>
      <c r="B1152" s="623">
        <f t="shared" si="64"/>
        <v>126722797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"ФОРУКОМ ФОНД ИМОТИ" АДСИЦ</v>
      </c>
      <c r="B1153" s="623">
        <f t="shared" si="64"/>
        <v>126722797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"ФОРУКОМ ФОНД ИМОТИ" АДСИЦ</v>
      </c>
      <c r="B1154" s="623">
        <f t="shared" si="64"/>
        <v>126722797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"ФОРУКОМ ФОНД ИМОТИ" АДСИЦ</v>
      </c>
      <c r="B1155" s="623">
        <f t="shared" si="64"/>
        <v>126722797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"ФОРУКОМ ФОНД ИМОТИ" АДСИЦ</v>
      </c>
      <c r="B1156" s="623">
        <f t="shared" si="64"/>
        <v>126722797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"ФОРУКОМ ФОНД ИМОТИ" АДСИЦ</v>
      </c>
      <c r="B1157" s="623">
        <f t="shared" si="64"/>
        <v>126722797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"ФОРУКОМ ФОНД ИМОТИ" АДСИЦ</v>
      </c>
      <c r="B1158" s="623">
        <f t="shared" si="64"/>
        <v>126722797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"ФОРУКОМ ФОНД ИМОТИ" АДСИЦ</v>
      </c>
      <c r="B1159" s="623">
        <f t="shared" si="64"/>
        <v>126722797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"ФОРУКОМ ФОНД ИМОТИ" АДСИЦ</v>
      </c>
      <c r="B1160" s="623">
        <f t="shared" si="64"/>
        <v>126722797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"ФОРУКОМ ФОНД ИМОТИ" АДСИЦ</v>
      </c>
      <c r="B1161" s="623">
        <f t="shared" si="64"/>
        <v>126722797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"ФОРУКОМ ФОНД ИМОТИ" АДСИЦ</v>
      </c>
      <c r="B1162" s="623">
        <f t="shared" si="64"/>
        <v>126722797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"ФОРУКОМ ФОНД ИМОТИ" АДСИЦ</v>
      </c>
      <c r="B1163" s="623">
        <f t="shared" si="64"/>
        <v>126722797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"ФОРУКОМ ФОНД ИМОТИ" АДСИЦ</v>
      </c>
      <c r="B1164" s="623">
        <f t="shared" si="64"/>
        <v>126722797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"ФОРУКОМ ФОНД ИМОТИ" АДСИЦ</v>
      </c>
      <c r="B1165" s="623">
        <f t="shared" si="64"/>
        <v>126722797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"ФОРУКОМ ФОНД ИМОТИ" АДСИЦ</v>
      </c>
      <c r="B1166" s="623">
        <f t="shared" si="64"/>
        <v>126722797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"ФОРУКОМ ФОНД ИМОТИ" АДСИЦ</v>
      </c>
      <c r="B1167" s="623">
        <f t="shared" si="64"/>
        <v>126722797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"ФОРУКОМ ФОНД ИМОТИ" АДСИЦ</v>
      </c>
      <c r="B1168" s="623">
        <f t="shared" ref="B1168:B1195" si="67">pdeBulstat</f>
        <v>126722797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"ФОРУКОМ ФОНД ИМОТИ" АДСИЦ</v>
      </c>
      <c r="B1169" s="623">
        <f t="shared" si="67"/>
        <v>126722797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"ФОРУКОМ ФОНД ИМОТИ" АДСИЦ</v>
      </c>
      <c r="B1170" s="623">
        <f t="shared" si="67"/>
        <v>126722797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"ФОРУКОМ ФОНД ИМОТИ" АДСИЦ</v>
      </c>
      <c r="B1171" s="623">
        <f t="shared" si="67"/>
        <v>126722797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"ФОРУКОМ ФОНД ИМОТИ" АДСИЦ</v>
      </c>
      <c r="B1172" s="623">
        <f t="shared" si="67"/>
        <v>126722797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"ФОРУКОМ ФОНД ИМОТИ" АДСИЦ</v>
      </c>
      <c r="B1173" s="623">
        <f t="shared" si="67"/>
        <v>126722797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"ФОРУКОМ ФОНД ИМОТИ" АДСИЦ</v>
      </c>
      <c r="B1174" s="623">
        <f t="shared" si="67"/>
        <v>126722797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"ФОРУКОМ ФОНД ИМОТИ" АДСИЦ</v>
      </c>
      <c r="B1175" s="623">
        <f t="shared" si="67"/>
        <v>126722797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"ФОРУКОМ ФОНД ИМОТИ" АДСИЦ</v>
      </c>
      <c r="B1176" s="623">
        <f t="shared" si="67"/>
        <v>126722797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"ФОРУКОМ ФОНД ИМОТИ" АДСИЦ</v>
      </c>
      <c r="B1177" s="623">
        <f t="shared" si="67"/>
        <v>126722797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"ФОРУКОМ ФОНД ИМОТИ" АДСИЦ</v>
      </c>
      <c r="B1178" s="623">
        <f t="shared" si="67"/>
        <v>126722797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"ФОРУКОМ ФОНД ИМОТИ" АДСИЦ</v>
      </c>
      <c r="B1179" s="623">
        <f t="shared" si="67"/>
        <v>126722797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"ФОРУКОМ ФОНД ИМОТИ" АДСИЦ</v>
      </c>
      <c r="B1180" s="623">
        <f t="shared" si="67"/>
        <v>126722797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"ФОРУКОМ ФОНД ИМОТИ" АДСИЦ</v>
      </c>
      <c r="B1181" s="623">
        <f t="shared" si="67"/>
        <v>126722797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"ФОРУКОМ ФОНД ИМОТИ" АДСИЦ</v>
      </c>
      <c r="B1182" s="623">
        <f t="shared" si="67"/>
        <v>126722797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"ФОРУКОМ ФОНД ИМОТИ" АДСИЦ</v>
      </c>
      <c r="B1183" s="623">
        <f t="shared" si="67"/>
        <v>126722797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"ФОРУКОМ ФОНД ИМОТИ" АДСИЦ</v>
      </c>
      <c r="B1184" s="623">
        <f t="shared" si="67"/>
        <v>126722797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"ФОРУКОМ ФОНД ИМОТИ" АДСИЦ</v>
      </c>
      <c r="B1185" s="623">
        <f t="shared" si="67"/>
        <v>126722797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"ФОРУКОМ ФОНД ИМОТИ" АДСИЦ</v>
      </c>
      <c r="B1186" s="623">
        <f t="shared" si="67"/>
        <v>126722797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"ФОРУКОМ ФОНД ИМОТИ" АДСИЦ</v>
      </c>
      <c r="B1187" s="623">
        <f t="shared" si="67"/>
        <v>126722797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"ФОРУКОМ ФОНД ИМОТИ" АДСИЦ</v>
      </c>
      <c r="B1188" s="623">
        <f t="shared" si="67"/>
        <v>126722797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"ФОРУКОМ ФОНД ИМОТИ" АДСИЦ</v>
      </c>
      <c r="B1189" s="623">
        <f t="shared" si="67"/>
        <v>126722797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"ФОРУКОМ ФОНД ИМОТИ" АДСИЦ</v>
      </c>
      <c r="B1190" s="623">
        <f t="shared" si="67"/>
        <v>126722797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"ФОРУКОМ ФОНД ИМОТИ" АДСИЦ</v>
      </c>
      <c r="B1191" s="623">
        <f t="shared" si="67"/>
        <v>126722797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"ФОРУКОМ ФОНД ИМОТИ" АДСИЦ</v>
      </c>
      <c r="B1192" s="623">
        <f t="shared" si="67"/>
        <v>126722797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"ФОРУКОМ ФОНД ИМОТИ" АДСИЦ</v>
      </c>
      <c r="B1193" s="623">
        <f t="shared" si="67"/>
        <v>126722797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"ФОРУКОМ ФОНД ИМОТИ" АДСИЦ</v>
      </c>
      <c r="B1194" s="623">
        <f t="shared" si="67"/>
        <v>126722797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"ФОРУКОМ ФОНД ИМОТИ" АДСИЦ</v>
      </c>
      <c r="B1195" s="623">
        <f t="shared" si="67"/>
        <v>126722797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"ФОРУКОМ ФОНД ИМОТИ" АДСИЦ</v>
      </c>
      <c r="B1197" s="623">
        <f t="shared" ref="B1197:B1228" si="70">pdeBulstat</f>
        <v>126722797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"ФОРУКОМ ФОНД ИМОТИ" АДСИЦ</v>
      </c>
      <c r="B1198" s="623">
        <f t="shared" si="70"/>
        <v>126722797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"ФОРУКОМ ФОНД ИМОТИ" АДСИЦ</v>
      </c>
      <c r="B1199" s="623">
        <f t="shared" si="70"/>
        <v>126722797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"ФОРУКОМ ФОНД ИМОТИ" АДСИЦ</v>
      </c>
      <c r="B1200" s="623">
        <f t="shared" si="70"/>
        <v>126722797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"ФОРУКОМ ФОНД ИМОТИ" АДСИЦ</v>
      </c>
      <c r="B1201" s="623">
        <f t="shared" si="70"/>
        <v>126722797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1000</v>
      </c>
    </row>
    <row r="1202" spans="1:8">
      <c r="A1202" s="623" t="str">
        <f t="shared" si="69"/>
        <v>"ФОРУКОМ ФОНД ИМОТИ" АДСИЦ</v>
      </c>
      <c r="B1202" s="623">
        <f t="shared" si="70"/>
        <v>126722797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1000</v>
      </c>
    </row>
    <row r="1203" spans="1:8">
      <c r="A1203" s="623" t="str">
        <f t="shared" si="69"/>
        <v>"ФОРУКОМ ФОНД ИМОТИ" АДСИЦ</v>
      </c>
      <c r="B1203" s="623">
        <f t="shared" si="70"/>
        <v>126722797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"ФОРУКОМ ФОНД ИМОТИ" АДСИЦ</v>
      </c>
      <c r="B1204" s="623">
        <f t="shared" si="70"/>
        <v>126722797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"ФОРУКОМ ФОНД ИМОТИ" АДСИЦ</v>
      </c>
      <c r="B1205" s="623">
        <f t="shared" si="70"/>
        <v>126722797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"ФОРУКОМ ФОНД ИМОТИ" АДСИЦ</v>
      </c>
      <c r="B1206" s="623">
        <f t="shared" si="70"/>
        <v>126722797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"ФОРУКОМ ФОНД ИМОТИ" АДСИЦ</v>
      </c>
      <c r="B1207" s="623">
        <f t="shared" si="70"/>
        <v>126722797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"ФОРУКОМ ФОНД ИМОТИ" АДСИЦ</v>
      </c>
      <c r="B1208" s="623">
        <f t="shared" si="70"/>
        <v>126722797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"ФОРУКОМ ФОНД ИМОТИ" АДСИЦ</v>
      </c>
      <c r="B1209" s="623">
        <f t="shared" si="70"/>
        <v>126722797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"ФОРУКОМ ФОНД ИМОТИ" АДСИЦ</v>
      </c>
      <c r="B1210" s="623">
        <f t="shared" si="70"/>
        <v>126722797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"ФОРУКОМ ФОНД ИМОТИ" АДСИЦ</v>
      </c>
      <c r="B1211" s="623">
        <f t="shared" si="70"/>
        <v>126722797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"ФОРУКОМ ФОНД ИМОТИ" АДСИЦ</v>
      </c>
      <c r="B1212" s="623">
        <f t="shared" si="70"/>
        <v>126722797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"ФОРУКОМ ФОНД ИМОТИ" АДСИЦ</v>
      </c>
      <c r="B1213" s="623">
        <f t="shared" si="70"/>
        <v>126722797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"ФОРУКОМ ФОНД ИМОТИ" АДСИЦ</v>
      </c>
      <c r="B1214" s="623">
        <f t="shared" si="70"/>
        <v>126722797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"ФОРУКОМ ФОНД ИМОТИ" АДСИЦ</v>
      </c>
      <c r="B1215" s="623">
        <f t="shared" si="70"/>
        <v>126722797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"ФОРУКОМ ФОНД ИМОТИ" АДСИЦ</v>
      </c>
      <c r="B1216" s="623">
        <f t="shared" si="70"/>
        <v>126722797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"ФОРУКОМ ФОНД ИМОТИ" АДСИЦ</v>
      </c>
      <c r="B1217" s="623">
        <f t="shared" si="70"/>
        <v>126722797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"ФОРУКОМ ФОНД ИМОТИ" АДСИЦ</v>
      </c>
      <c r="B1218" s="623">
        <f t="shared" si="70"/>
        <v>126722797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"ФОРУКОМ ФОНД ИМОТИ" АДСИЦ</v>
      </c>
      <c r="B1219" s="623">
        <f t="shared" si="70"/>
        <v>126722797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"ФОРУКОМ ФОНД ИМОТИ" АДСИЦ</v>
      </c>
      <c r="B1220" s="623">
        <f t="shared" si="70"/>
        <v>126722797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"ФОРУКОМ ФОНД ИМОТИ" АДСИЦ</v>
      </c>
      <c r="B1221" s="623">
        <f t="shared" si="70"/>
        <v>126722797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"ФОРУКОМ ФОНД ИМОТИ" АДСИЦ</v>
      </c>
      <c r="B1222" s="623">
        <f t="shared" si="70"/>
        <v>126722797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"ФОРУКОМ ФОНД ИМОТИ" АДСИЦ</v>
      </c>
      <c r="B1223" s="623">
        <f t="shared" si="70"/>
        <v>126722797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"ФОРУКОМ ФОНД ИМОТИ" АДСИЦ</v>
      </c>
      <c r="B1224" s="623">
        <f t="shared" si="70"/>
        <v>126722797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"ФОРУКОМ ФОНД ИМОТИ" АДСИЦ</v>
      </c>
      <c r="B1225" s="623">
        <f t="shared" si="70"/>
        <v>126722797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"ФОРУКОМ ФОНД ИМОТИ" АДСИЦ</v>
      </c>
      <c r="B1226" s="623">
        <f t="shared" si="70"/>
        <v>126722797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"ФОРУКОМ ФОНД ИМОТИ" АДСИЦ</v>
      </c>
      <c r="B1227" s="623">
        <f t="shared" si="70"/>
        <v>126722797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"ФОРУКОМ ФОНД ИМОТИ" АДСИЦ</v>
      </c>
      <c r="B1228" s="623">
        <f t="shared" si="70"/>
        <v>126722797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"ФОРУКОМ ФОНД ИМОТИ" АДСИЦ</v>
      </c>
      <c r="B1229" s="623">
        <f t="shared" ref="B1229:B1260" si="73">pdeBulstat</f>
        <v>126722797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"ФОРУКОМ ФОНД ИМОТИ" АДСИЦ</v>
      </c>
      <c r="B1230" s="623">
        <f t="shared" si="73"/>
        <v>126722797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"ФОРУКОМ ФОНД ИМОТИ" АДСИЦ</v>
      </c>
      <c r="B1231" s="623">
        <f t="shared" si="73"/>
        <v>126722797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"ФОРУКОМ ФОНД ИМОТИ" АДСИЦ</v>
      </c>
      <c r="B1232" s="623">
        <f t="shared" si="73"/>
        <v>126722797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"ФОРУКОМ ФОНД ИМОТИ" АДСИЦ</v>
      </c>
      <c r="B1233" s="623">
        <f t="shared" si="73"/>
        <v>126722797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"ФОРУКОМ ФОНД ИМОТИ" АДСИЦ</v>
      </c>
      <c r="B1234" s="623">
        <f t="shared" si="73"/>
        <v>126722797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"ФОРУКОМ ФОНД ИМОТИ" АДСИЦ</v>
      </c>
      <c r="B1235" s="623">
        <f t="shared" si="73"/>
        <v>126722797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"ФОРУКОМ ФОНД ИМОТИ" АДСИЦ</v>
      </c>
      <c r="B1236" s="623">
        <f t="shared" si="73"/>
        <v>126722797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"ФОРУКОМ ФОНД ИМОТИ" АДСИЦ</v>
      </c>
      <c r="B1237" s="623">
        <f t="shared" si="73"/>
        <v>126722797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"ФОРУКОМ ФОНД ИМОТИ" АДСИЦ</v>
      </c>
      <c r="B1238" s="623">
        <f t="shared" si="73"/>
        <v>126722797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"ФОРУКОМ ФОНД ИМОТИ" АДСИЦ</v>
      </c>
      <c r="B1239" s="623">
        <f t="shared" si="73"/>
        <v>126722797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"ФОРУКОМ ФОНД ИМОТИ" АДСИЦ</v>
      </c>
      <c r="B1240" s="623">
        <f t="shared" si="73"/>
        <v>126722797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"ФОРУКОМ ФОНД ИМОТИ" АДСИЦ</v>
      </c>
      <c r="B1241" s="623">
        <f t="shared" si="73"/>
        <v>126722797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"ФОРУКОМ ФОНД ИМОТИ" АДСИЦ</v>
      </c>
      <c r="B1242" s="623">
        <f t="shared" si="73"/>
        <v>126722797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"ФОРУКОМ ФОНД ИМОТИ" АДСИЦ</v>
      </c>
      <c r="B1243" s="623">
        <f t="shared" si="73"/>
        <v>126722797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6223</v>
      </c>
    </row>
    <row r="1244" spans="1:8">
      <c r="A1244" s="623" t="str">
        <f t="shared" si="72"/>
        <v>"ФОРУКОМ ФОНД ИМОТИ" АДСИЦ</v>
      </c>
      <c r="B1244" s="623">
        <f t="shared" si="73"/>
        <v>126722797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6223</v>
      </c>
    </row>
    <row r="1245" spans="1:8">
      <c r="A1245" s="623" t="str">
        <f t="shared" si="72"/>
        <v>"ФОРУКОМ ФОНД ИМОТИ" АДСИЦ</v>
      </c>
      <c r="B1245" s="623">
        <f t="shared" si="73"/>
        <v>126722797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"ФОРУКОМ ФОНД ИМОТИ" АДСИЦ</v>
      </c>
      <c r="B1246" s="623">
        <f t="shared" si="73"/>
        <v>126722797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"ФОРУКОМ ФОНД ИМОТИ" АДСИЦ</v>
      </c>
      <c r="B1247" s="623">
        <f t="shared" si="73"/>
        <v>126722797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"ФОРУКОМ ФОНД ИМОТИ" АДСИЦ</v>
      </c>
      <c r="B1248" s="623">
        <f t="shared" si="73"/>
        <v>126722797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"ФОРУКОМ ФОНД ИМОТИ" АДСИЦ</v>
      </c>
      <c r="B1249" s="623">
        <f t="shared" si="73"/>
        <v>126722797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"ФОРУКОМ ФОНД ИМОТИ" АДСИЦ</v>
      </c>
      <c r="B1250" s="623">
        <f t="shared" si="73"/>
        <v>126722797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"ФОРУКОМ ФОНД ИМОТИ" АДСИЦ</v>
      </c>
      <c r="B1251" s="623">
        <f t="shared" si="73"/>
        <v>126722797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"ФОРУКОМ ФОНД ИМОТИ" АДСИЦ</v>
      </c>
      <c r="B1252" s="623">
        <f t="shared" si="73"/>
        <v>126722797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"ФОРУКОМ ФОНД ИМОТИ" АДСИЦ</v>
      </c>
      <c r="B1253" s="623">
        <f t="shared" si="73"/>
        <v>126722797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"ФОРУКОМ ФОНД ИМОТИ" АДСИЦ</v>
      </c>
      <c r="B1254" s="623">
        <f t="shared" si="73"/>
        <v>126722797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"ФОРУКОМ ФОНД ИМОТИ" АДСИЦ</v>
      </c>
      <c r="B1255" s="623">
        <f t="shared" si="73"/>
        <v>126722797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"ФОРУКОМ ФОНД ИМОТИ" АДСИЦ</v>
      </c>
      <c r="B1256" s="623">
        <f t="shared" si="73"/>
        <v>126722797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"ФОРУКОМ ФОНД ИМОТИ" АДСИЦ</v>
      </c>
      <c r="B1257" s="623">
        <f t="shared" si="73"/>
        <v>126722797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"ФОРУКОМ ФОНД ИМОТИ" АДСИЦ</v>
      </c>
      <c r="B1258" s="623">
        <f t="shared" si="73"/>
        <v>126722797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"ФОРУКОМ ФОНД ИМОТИ" АДСИЦ</v>
      </c>
      <c r="B1259" s="623">
        <f t="shared" si="73"/>
        <v>126722797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"ФОРУКОМ ФОНД ИМОТИ" АДСИЦ</v>
      </c>
      <c r="B1260" s="623">
        <f t="shared" si="73"/>
        <v>126722797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"ФОРУКОМ ФОНД ИМОТИ" АДСИЦ</v>
      </c>
      <c r="B1261" s="623">
        <f t="shared" ref="B1261:B1294" si="76">pdeBulstat</f>
        <v>126722797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"ФОРУКОМ ФОНД ИМОТИ" АДСИЦ</v>
      </c>
      <c r="B1262" s="623">
        <f t="shared" si="76"/>
        <v>126722797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"ФОРУКОМ ФОНД ИМОТИ" АДСИЦ</v>
      </c>
      <c r="B1263" s="623">
        <f t="shared" si="76"/>
        <v>126722797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"ФОРУКОМ ФОНД ИМОТИ" АДСИЦ</v>
      </c>
      <c r="B1264" s="623">
        <f t="shared" si="76"/>
        <v>126722797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"ФОРУКОМ ФОНД ИМОТИ" АДСИЦ</v>
      </c>
      <c r="B1265" s="623">
        <f t="shared" si="76"/>
        <v>126722797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"ФОРУКОМ ФОНД ИМОТИ" АДСИЦ</v>
      </c>
      <c r="B1266" s="623">
        <f t="shared" si="76"/>
        <v>126722797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"ФОРУКОМ ФОНД ИМОТИ" АДСИЦ</v>
      </c>
      <c r="B1267" s="623">
        <f t="shared" si="76"/>
        <v>126722797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"ФОРУКОМ ФОНД ИМОТИ" АДСИЦ</v>
      </c>
      <c r="B1268" s="623">
        <f t="shared" si="76"/>
        <v>126722797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"ФОРУКОМ ФОНД ИМОТИ" АДСИЦ</v>
      </c>
      <c r="B1269" s="623">
        <f t="shared" si="76"/>
        <v>126722797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"ФОРУКОМ ФОНД ИМОТИ" АДСИЦ</v>
      </c>
      <c r="B1270" s="623">
        <f t="shared" si="76"/>
        <v>126722797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"ФОРУКОМ ФОНД ИМОТИ" АДСИЦ</v>
      </c>
      <c r="B1271" s="623">
        <f t="shared" si="76"/>
        <v>126722797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"ФОРУКОМ ФОНД ИМОТИ" АДСИЦ</v>
      </c>
      <c r="B1272" s="623">
        <f t="shared" si="76"/>
        <v>126722797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"ФОРУКОМ ФОНД ИМОТИ" АДСИЦ</v>
      </c>
      <c r="B1273" s="623">
        <f t="shared" si="76"/>
        <v>126722797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"ФОРУКОМ ФОНД ИМОТИ" АДСИЦ</v>
      </c>
      <c r="B1274" s="623">
        <f t="shared" si="76"/>
        <v>126722797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"ФОРУКОМ ФОНД ИМОТИ" АДСИЦ</v>
      </c>
      <c r="B1275" s="623">
        <f t="shared" si="76"/>
        <v>126722797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"ФОРУКОМ ФОНД ИМОТИ" АДСИЦ</v>
      </c>
      <c r="B1276" s="623">
        <f t="shared" si="76"/>
        <v>126722797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"ФОРУКОМ ФОНД ИМОТИ" АДСИЦ</v>
      </c>
      <c r="B1277" s="623">
        <f t="shared" si="76"/>
        <v>126722797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"ФОРУКОМ ФОНД ИМОТИ" АДСИЦ</v>
      </c>
      <c r="B1278" s="623">
        <f t="shared" si="76"/>
        <v>126722797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"ФОРУКОМ ФОНД ИМОТИ" АДСИЦ</v>
      </c>
      <c r="B1279" s="623">
        <f t="shared" si="76"/>
        <v>126722797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"ФОРУКОМ ФОНД ИМОТИ" АДСИЦ</v>
      </c>
      <c r="B1280" s="623">
        <f t="shared" si="76"/>
        <v>126722797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"ФОРУКОМ ФОНД ИМОТИ" АДСИЦ</v>
      </c>
      <c r="B1281" s="623">
        <f t="shared" si="76"/>
        <v>126722797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"ФОРУКОМ ФОНД ИМОТИ" АДСИЦ</v>
      </c>
      <c r="B1282" s="623">
        <f t="shared" si="76"/>
        <v>126722797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"ФОРУКОМ ФОНД ИМОТИ" АДСИЦ</v>
      </c>
      <c r="B1283" s="623">
        <f t="shared" si="76"/>
        <v>126722797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"ФОРУКОМ ФОНД ИМОТИ" АДСИЦ</v>
      </c>
      <c r="B1284" s="623">
        <f t="shared" si="76"/>
        <v>126722797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"ФОРУКОМ ФОНД ИМОТИ" АДСИЦ</v>
      </c>
      <c r="B1285" s="623">
        <f t="shared" si="76"/>
        <v>126722797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6223</v>
      </c>
    </row>
    <row r="1286" spans="1:8">
      <c r="A1286" s="623" t="str">
        <f t="shared" si="75"/>
        <v>"ФОРУКОМ ФОНД ИМОТИ" АДСИЦ</v>
      </c>
      <c r="B1286" s="623">
        <f t="shared" si="76"/>
        <v>126722797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6223</v>
      </c>
    </row>
    <row r="1287" spans="1:8">
      <c r="A1287" s="623" t="str">
        <f t="shared" si="75"/>
        <v>"ФОРУКОМ ФОНД ИМОТИ" АДСИЦ</v>
      </c>
      <c r="B1287" s="623">
        <f t="shared" si="76"/>
        <v>126722797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"ФОРУКОМ ФОНД ИМОТИ" АДСИЦ</v>
      </c>
      <c r="B1288" s="623">
        <f t="shared" si="76"/>
        <v>126722797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"ФОРУКОМ ФОНД ИМОТИ" АДСИЦ</v>
      </c>
      <c r="B1289" s="623">
        <f t="shared" si="76"/>
        <v>126722797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"ФОРУКОМ ФОНД ИМОТИ" АДСИЦ</v>
      </c>
      <c r="B1290" s="623">
        <f t="shared" si="76"/>
        <v>126722797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"ФОРУКОМ ФОНД ИМОТИ" АДСИЦ</v>
      </c>
      <c r="B1291" s="623">
        <f t="shared" si="76"/>
        <v>126722797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"ФОРУКОМ ФОНД ИМОТИ" АДСИЦ</v>
      </c>
      <c r="B1292" s="623">
        <f t="shared" si="76"/>
        <v>126722797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"ФОРУКОМ ФОНД ИМОТИ" АДСИЦ</v>
      </c>
      <c r="B1293" s="623">
        <f t="shared" si="76"/>
        <v>126722797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"ФОРУКОМ ФОНД ИМОТИ" АДСИЦ</v>
      </c>
      <c r="B1294" s="623">
        <f t="shared" si="76"/>
        <v>126722797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"ФОРУКОМ ФОНД ИМОТИ" АДСИЦ</v>
      </c>
      <c r="B1296" s="623">
        <f t="shared" ref="B1296:B1335" si="79">pdeBulstat</f>
        <v>126722797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6223</v>
      </c>
    </row>
    <row r="1297" spans="1:8">
      <c r="A1297" s="623" t="str">
        <f t="shared" si="78"/>
        <v>"ФОРУКОМ ФОНД ИМОТИ" АДСИЦ</v>
      </c>
      <c r="B1297" s="623">
        <f t="shared" si="79"/>
        <v>126722797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"ФОРУКОМ ФОНД ИМОТИ" АДСИЦ</v>
      </c>
      <c r="B1298" s="623">
        <f t="shared" si="79"/>
        <v>126722797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"ФОРУКОМ ФОНД ИМОТИ" АДСИЦ</v>
      </c>
      <c r="B1299" s="623">
        <f t="shared" si="79"/>
        <v>126722797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"ФОРУКОМ ФОНД ИМОТИ" АДСИЦ</v>
      </c>
      <c r="B1300" s="623">
        <f t="shared" si="79"/>
        <v>126722797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6223</v>
      </c>
    </row>
    <row r="1301" spans="1:8">
      <c r="A1301" s="623" t="str">
        <f t="shared" si="78"/>
        <v>"ФОРУКОМ ФОНД ИМОТИ" АДСИЦ</v>
      </c>
      <c r="B1301" s="623">
        <f t="shared" si="79"/>
        <v>126722797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"ФОРУКОМ ФОНД ИМОТИ" АДСИЦ</v>
      </c>
      <c r="B1302" s="623">
        <f t="shared" si="79"/>
        <v>126722797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"ФОРУКОМ ФОНД ИМОТИ" АДСИЦ</v>
      </c>
      <c r="B1303" s="623">
        <f t="shared" si="79"/>
        <v>126722797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"ФОРУКОМ ФОНД ИМОТИ" АДСИЦ</v>
      </c>
      <c r="B1304" s="623">
        <f t="shared" si="79"/>
        <v>126722797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"ФОРУКОМ ФОНД ИМОТИ" АДСИЦ</v>
      </c>
      <c r="B1305" s="623">
        <f t="shared" si="79"/>
        <v>126722797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"ФОРУКОМ ФОНД ИМОТИ" АДСИЦ</v>
      </c>
      <c r="B1306" s="623">
        <f t="shared" si="79"/>
        <v>126722797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"ФОРУКОМ ФОНД ИМОТИ" АДСИЦ</v>
      </c>
      <c r="B1307" s="623">
        <f t="shared" si="79"/>
        <v>126722797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"ФОРУКОМ ФОНД ИМОТИ" АДСИЦ</v>
      </c>
      <c r="B1308" s="623">
        <f t="shared" si="79"/>
        <v>126722797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"ФОРУКОМ ФОНД ИМОТИ" АДСИЦ</v>
      </c>
      <c r="B1309" s="623">
        <f t="shared" si="79"/>
        <v>126722797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"ФОРУКОМ ФОНД ИМОТИ" АДСИЦ</v>
      </c>
      <c r="B1310" s="623">
        <f t="shared" si="79"/>
        <v>126722797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"ФОРУКОМ ФОНД ИМОТИ" АДСИЦ</v>
      </c>
      <c r="B1311" s="623">
        <f t="shared" si="79"/>
        <v>126722797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"ФОРУКОМ ФОНД ИМОТИ" АДСИЦ</v>
      </c>
      <c r="B1312" s="623">
        <f t="shared" si="79"/>
        <v>126722797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"ФОРУКОМ ФОНД ИМОТИ" АДСИЦ</v>
      </c>
      <c r="B1313" s="623">
        <f t="shared" si="79"/>
        <v>126722797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"ФОРУКОМ ФОНД ИМОТИ" АДСИЦ</v>
      </c>
      <c r="B1314" s="623">
        <f t="shared" si="79"/>
        <v>126722797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"ФОРУКОМ ФОНД ИМОТИ" АДСИЦ</v>
      </c>
      <c r="B1315" s="623">
        <f t="shared" si="79"/>
        <v>126722797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"ФОРУКОМ ФОНД ИМОТИ" АДСИЦ</v>
      </c>
      <c r="B1316" s="623">
        <f t="shared" si="79"/>
        <v>126722797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"ФОРУКОМ ФОНД ИМОТИ" АДСИЦ</v>
      </c>
      <c r="B1317" s="623">
        <f t="shared" si="79"/>
        <v>126722797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"ФОРУКОМ ФОНД ИМОТИ" АДСИЦ</v>
      </c>
      <c r="B1318" s="623">
        <f t="shared" si="79"/>
        <v>126722797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"ФОРУКОМ ФОНД ИМОТИ" АДСИЦ</v>
      </c>
      <c r="B1319" s="623">
        <f t="shared" si="79"/>
        <v>126722797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"ФОРУКОМ ФОНД ИМОТИ" АДСИЦ</v>
      </c>
      <c r="B1320" s="623">
        <f t="shared" si="79"/>
        <v>126722797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"ФОРУКОМ ФОНД ИМОТИ" АДСИЦ</v>
      </c>
      <c r="B1321" s="623">
        <f t="shared" si="79"/>
        <v>126722797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"ФОРУКОМ ФОНД ИМОТИ" АДСИЦ</v>
      </c>
      <c r="B1322" s="623">
        <f t="shared" si="79"/>
        <v>126722797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"ФОРУКОМ ФОНД ИМОТИ" АДСИЦ</v>
      </c>
      <c r="B1323" s="623">
        <f t="shared" si="79"/>
        <v>126722797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"ФОРУКОМ ФОНД ИМОТИ" АДСИЦ</v>
      </c>
      <c r="B1324" s="623">
        <f t="shared" si="79"/>
        <v>126722797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"ФОРУКОМ ФОНД ИМОТИ" АДСИЦ</v>
      </c>
      <c r="B1325" s="623">
        <f t="shared" si="79"/>
        <v>126722797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"ФОРУКОМ ФОНД ИМОТИ" АДСИЦ</v>
      </c>
      <c r="B1326" s="623">
        <f t="shared" si="79"/>
        <v>126722797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6223</v>
      </c>
    </row>
    <row r="1327" spans="1:8">
      <c r="A1327" s="623" t="str">
        <f t="shared" si="78"/>
        <v>"ФОРУКОМ ФОНД ИМОТИ" АДСИЦ</v>
      </c>
      <c r="B1327" s="623">
        <f t="shared" si="79"/>
        <v>126722797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"ФОРУКОМ ФОНД ИМОТИ" АДСИЦ</v>
      </c>
      <c r="B1328" s="623">
        <f t="shared" si="79"/>
        <v>126722797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"ФОРУКОМ ФОНД ИМОТИ" АДСИЦ</v>
      </c>
      <c r="B1329" s="623">
        <f t="shared" si="79"/>
        <v>126722797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"ФОРУКОМ ФОНД ИМОТИ" АДСИЦ</v>
      </c>
      <c r="B1330" s="623">
        <f t="shared" si="79"/>
        <v>126722797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6223</v>
      </c>
    </row>
    <row r="1331" spans="1:8">
      <c r="A1331" s="623" t="str">
        <f t="shared" si="78"/>
        <v>"ФОРУКОМ ФОНД ИМОТИ" АДСИЦ</v>
      </c>
      <c r="B1331" s="623">
        <f t="shared" si="79"/>
        <v>126722797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"ФОРУКОМ ФОНД ИМОТИ" АДСИЦ</v>
      </c>
      <c r="B1332" s="623">
        <f t="shared" si="79"/>
        <v>126722797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"ФОРУКОМ ФОНД ИМОТИ" АДСИЦ</v>
      </c>
      <c r="B1333" s="623">
        <f t="shared" si="79"/>
        <v>126722797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"ФОРУКОМ ФОНД ИМОТИ" АДСИЦ</v>
      </c>
      <c r="B1334" s="623">
        <f t="shared" si="79"/>
        <v>126722797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"ФОРУКОМ ФОНД ИМОТИ" АДСИЦ</v>
      </c>
      <c r="B1335" s="623">
        <f t="shared" si="79"/>
        <v>126722797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0" zoomScale="70" zoomScaleNormal="85" zoomScaleSheetLayoutView="70" workbookViewId="0">
      <selection activeCell="G1" sqref="G1:H1048576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1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"ФОРУКОМ ФОНД ИМОТИ" АДСИЦ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126722797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3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1810</v>
      </c>
      <c r="H12" s="159">
        <v>1810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>
        <v>7</v>
      </c>
      <c r="D16" s="159">
        <v>7</v>
      </c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">
      <c r="A18" s="74" t="s">
        <v>64</v>
      </c>
      <c r="B18" s="76" t="s">
        <v>65</v>
      </c>
      <c r="C18" s="160"/>
      <c r="D18" s="159"/>
      <c r="E18" s="427" t="s">
        <v>66</v>
      </c>
      <c r="F18" s="426" t="s">
        <v>67</v>
      </c>
      <c r="G18" s="543">
        <f>G12+G15+G16+G17</f>
        <v>1810</v>
      </c>
      <c r="H18" s="544">
        <f>H12+H15+H16+H17</f>
        <v>1810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7</v>
      </c>
      <c r="D20" s="532">
        <f>SUM(D12:D19)</f>
        <v>7</v>
      </c>
      <c r="E20" s="74" t="s">
        <v>73</v>
      </c>
      <c r="F20" s="78" t="s">
        <v>74</v>
      </c>
      <c r="G20" s="160">
        <v>2</v>
      </c>
      <c r="H20" s="159">
        <v>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35167</v>
      </c>
      <c r="D21" s="423">
        <v>35146</v>
      </c>
      <c r="E21" s="74" t="s">
        <v>77</v>
      </c>
      <c r="F21" s="78" t="s">
        <v>78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2</v>
      </c>
      <c r="H26" s="532">
        <f>H20+H21+H22</f>
        <v>2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4457</v>
      </c>
      <c r="H28" s="530">
        <f>SUM(H29:H31)</f>
        <v>3290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4457</v>
      </c>
      <c r="H29" s="159">
        <v>3290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415</v>
      </c>
      <c r="H32" s="159">
        <v>1167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4872</v>
      </c>
      <c r="H34" s="532">
        <f>H28+H32+H33</f>
        <v>4457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6223</v>
      </c>
      <c r="D35" s="530">
        <f>SUM(D36:D39)</f>
        <v>6223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6223</v>
      </c>
      <c r="D36" s="159">
        <v>6223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6684</v>
      </c>
      <c r="H37" s="534">
        <f>H26+H18+H34</f>
        <v>6269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12552</v>
      </c>
      <c r="H45" s="159">
        <v>13615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6223</v>
      </c>
      <c r="D46" s="532">
        <f>D35+D40+D45</f>
        <v>6223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14000</v>
      </c>
      <c r="H48" s="159">
        <v>20000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26552</v>
      </c>
      <c r="H50" s="530">
        <f>SUM(H44:H49)</f>
        <v>33615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>
        <v>24</v>
      </c>
      <c r="D51" s="159">
        <v>24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24</v>
      </c>
      <c r="D52" s="532">
        <f>SUM(D48:D51)</f>
        <v>24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/>
      <c r="D54" s="425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/>
      <c r="D55" s="425"/>
      <c r="E55" s="74" t="s">
        <v>189</v>
      </c>
      <c r="F55" s="79" t="s">
        <v>190</v>
      </c>
      <c r="G55" s="160"/>
      <c r="H55" s="159"/>
    </row>
    <row r="56" spans="1:28" ht="16" thickBot="1">
      <c r="A56" s="421" t="s">
        <v>191</v>
      </c>
      <c r="B56" s="171" t="s">
        <v>192</v>
      </c>
      <c r="C56" s="535">
        <f>C20+C21+C22+C28+C33+C46+C52+C54+C55</f>
        <v>41421</v>
      </c>
      <c r="D56" s="536">
        <f>D20+D21+D22+D28+D33+D46+D52+D54+D55</f>
        <v>41400</v>
      </c>
      <c r="E56" s="83" t="s">
        <v>193</v>
      </c>
      <c r="F56" s="82" t="s">
        <v>194</v>
      </c>
      <c r="G56" s="533">
        <f>G50+G52+G53+G54+G55</f>
        <v>26552</v>
      </c>
      <c r="H56" s="534">
        <f>H50+H52+H53+H54+H55</f>
        <v>33615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2" t="s">
        <v>201</v>
      </c>
      <c r="G59" s="160">
        <v>5415</v>
      </c>
      <c r="H59" s="159">
        <v>1400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3736</v>
      </c>
      <c r="H61" s="530">
        <f>SUM(H62:H68)</f>
        <v>578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59">
        <v>19</v>
      </c>
      <c r="M64" s="81"/>
    </row>
    <row r="65" spans="1:13">
      <c r="A65" s="428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>
        <v>3253</v>
      </c>
      <c r="H65" s="159">
        <v>450</v>
      </c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4</v>
      </c>
      <c r="H66" s="159">
        <v>4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3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475</v>
      </c>
      <c r="H68" s="159">
        <v>102</v>
      </c>
    </row>
    <row r="69" spans="1:13">
      <c r="A69" s="74" t="s">
        <v>234</v>
      </c>
      <c r="B69" s="76" t="s">
        <v>235</v>
      </c>
      <c r="C69" s="160">
        <v>11</v>
      </c>
      <c r="D69" s="159">
        <v>114</v>
      </c>
      <c r="E69" s="164" t="s">
        <v>98</v>
      </c>
      <c r="F69" s="78" t="s">
        <v>236</v>
      </c>
      <c r="G69" s="160">
        <v>12</v>
      </c>
      <c r="H69" s="159">
        <v>231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0" t="s">
        <v>66</v>
      </c>
      <c r="F71" s="79" t="s">
        <v>243</v>
      </c>
      <c r="G71" s="531">
        <f>G59+G60+G61+G69+G70</f>
        <v>9163</v>
      </c>
      <c r="H71" s="532">
        <f>H59+H60+H61+H69+H70</f>
        <v>2209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59"/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59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458</v>
      </c>
      <c r="D75" s="159">
        <v>512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469</v>
      </c>
      <c r="D76" s="532">
        <f>SUM(D68:D75)</f>
        <v>626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9163</v>
      </c>
      <c r="H79" s="534">
        <f>H71+H73+H75+H77</f>
        <v>2209</v>
      </c>
    </row>
    <row r="80" spans="1:13">
      <c r="A80" s="74" t="s">
        <v>263</v>
      </c>
      <c r="B80" s="76" t="s">
        <v>264</v>
      </c>
      <c r="C80" s="160"/>
      <c r="D80" s="159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507</v>
      </c>
      <c r="D89" s="159">
        <v>65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>
        <v>2</v>
      </c>
      <c r="D90" s="159">
        <v>2</v>
      </c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509</v>
      </c>
      <c r="D92" s="532">
        <f>SUM(D88:D91)</f>
        <v>67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/>
      <c r="D93" s="425"/>
      <c r="E93" s="167"/>
      <c r="F93" s="86"/>
      <c r="G93" s="554"/>
      <c r="H93" s="555"/>
    </row>
    <row r="94" spans="1:13" ht="16" thickBot="1">
      <c r="A94" s="421" t="s">
        <v>287</v>
      </c>
      <c r="B94" s="171" t="s">
        <v>288</v>
      </c>
      <c r="C94" s="535">
        <f>C65+C76+C85+C92+C93</f>
        <v>978</v>
      </c>
      <c r="D94" s="536">
        <f>D65+D76+D85+D92+D93</f>
        <v>693</v>
      </c>
      <c r="E94" s="189"/>
      <c r="F94" s="190"/>
      <c r="G94" s="556"/>
      <c r="H94" s="557"/>
      <c r="M94" s="81"/>
    </row>
    <row r="95" spans="1:13" ht="30.5" thickBot="1">
      <c r="A95" s="433" t="s">
        <v>289</v>
      </c>
      <c r="B95" s="434" t="s">
        <v>290</v>
      </c>
      <c r="C95" s="537">
        <f>C94+C56</f>
        <v>42399</v>
      </c>
      <c r="D95" s="538">
        <f>D94+D56</f>
        <v>42093</v>
      </c>
      <c r="E95" s="191" t="s">
        <v>291</v>
      </c>
      <c r="F95" s="435" t="s">
        <v>292</v>
      </c>
      <c r="G95" s="537">
        <f>G37+G40+G56+G79</f>
        <v>42399</v>
      </c>
      <c r="H95" s="538">
        <f>H37+H40+H56+H79</f>
        <v>42093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42">
        <f>pdeReportingDate</f>
        <v>45960</v>
      </c>
      <c r="C98" s="642"/>
      <c r="D98" s="642"/>
      <c r="E98" s="642"/>
      <c r="F98" s="642"/>
      <c r="G98" s="642"/>
      <c r="H98" s="642"/>
      <c r="M98" s="81"/>
    </row>
    <row r="99" spans="1:13">
      <c r="A99" s="610"/>
      <c r="B99" s="44"/>
      <c r="C99" s="635"/>
      <c r="D99" s="635"/>
      <c r="E99" s="44"/>
      <c r="F99" s="44"/>
      <c r="G99" s="635"/>
      <c r="H99" s="635"/>
      <c r="M99" s="81"/>
    </row>
    <row r="100" spans="1:13">
      <c r="A100" s="611" t="s">
        <v>293</v>
      </c>
      <c r="B100" s="643" t="str">
        <f>authorName</f>
        <v>"БУККИПИНГ БК" ЕООД</v>
      </c>
      <c r="C100" s="643"/>
      <c r="D100" s="643"/>
      <c r="E100" s="643"/>
      <c r="F100" s="643"/>
      <c r="G100" s="643"/>
      <c r="H100" s="643"/>
    </row>
    <row r="101" spans="1:13">
      <c r="A101" s="611"/>
      <c r="B101" s="66"/>
      <c r="C101" s="636"/>
      <c r="D101" s="636"/>
      <c r="E101" s="66"/>
      <c r="F101" s="66"/>
      <c r="G101" s="636"/>
      <c r="H101" s="636"/>
    </row>
    <row r="102" spans="1:13">
      <c r="A102" s="611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2"/>
      <c r="B103" s="641" t="s">
        <v>294</v>
      </c>
      <c r="C103" s="641"/>
      <c r="D103" s="641"/>
      <c r="E103" s="641"/>
      <c r="M103" s="81"/>
    </row>
    <row r="104" spans="1:13" ht="21.75" customHeight="1">
      <c r="A104" s="612"/>
      <c r="B104" s="641" t="s">
        <v>294</v>
      </c>
      <c r="C104" s="641"/>
      <c r="D104" s="641"/>
      <c r="E104" s="641"/>
    </row>
    <row r="105" spans="1:13" ht="21.75" customHeight="1">
      <c r="A105" s="612"/>
      <c r="B105" s="641" t="s">
        <v>294</v>
      </c>
      <c r="C105" s="641"/>
      <c r="D105" s="641"/>
      <c r="E105" s="641"/>
      <c r="M105" s="81"/>
    </row>
    <row r="106" spans="1:13" ht="21.75" customHeight="1">
      <c r="A106" s="612"/>
      <c r="B106" s="641" t="s">
        <v>294</v>
      </c>
      <c r="C106" s="641"/>
      <c r="D106" s="641"/>
      <c r="E106" s="641"/>
    </row>
    <row r="107" spans="1:13" ht="21.75" customHeight="1">
      <c r="A107" s="612"/>
      <c r="B107" s="641"/>
      <c r="C107" s="641"/>
      <c r="D107" s="641"/>
      <c r="E107" s="641"/>
      <c r="M107" s="81"/>
    </row>
    <row r="108" spans="1:13" ht="21.75" customHeight="1">
      <c r="A108" s="612"/>
      <c r="B108" s="641"/>
      <c r="C108" s="641"/>
      <c r="D108" s="641"/>
      <c r="E108" s="641"/>
    </row>
    <row r="109" spans="1:13" ht="21.75" customHeight="1">
      <c r="A109" s="612"/>
      <c r="B109" s="641"/>
      <c r="C109" s="641"/>
      <c r="D109" s="641"/>
      <c r="E109" s="641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D70555A9-7C64-403E-9D76-1429173318F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802FE4FC-B652-4AD5-AA5F-FB1363037086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5C7B2FB4-1F68-449B-839B-94D28B9142F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F4DCA5A1-6E77-4BA9-B946-40F37E25F751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C1" sqref="C1:H104857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"ФОРУКОМ ФОНД ИМОТИ"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126722797</v>
      </c>
      <c r="B5" s="503"/>
      <c r="C5" s="503"/>
      <c r="D5" s="503"/>
      <c r="E5" s="11"/>
      <c r="F5" s="65"/>
      <c r="G5" s="63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37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21</v>
      </c>
      <c r="D12" s="276">
        <v>24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153</v>
      </c>
      <c r="D13" s="276">
        <v>356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1581</v>
      </c>
      <c r="H14" s="276">
        <v>1627</v>
      </c>
    </row>
    <row r="15" spans="1:9">
      <c r="A15" s="157" t="s">
        <v>314</v>
      </c>
      <c r="B15" s="155" t="s">
        <v>315</v>
      </c>
      <c r="C15" s="275">
        <v>84</v>
      </c>
      <c r="D15" s="276">
        <v>83</v>
      </c>
      <c r="E15" s="157" t="s">
        <v>98</v>
      </c>
      <c r="F15" s="202" t="s">
        <v>316</v>
      </c>
      <c r="G15" s="275"/>
      <c r="H15" s="276">
        <v>3604</v>
      </c>
    </row>
    <row r="16" spans="1:9">
      <c r="A16" s="157" t="s">
        <v>317</v>
      </c>
      <c r="B16" s="155" t="s">
        <v>318</v>
      </c>
      <c r="C16" s="275">
        <v>14</v>
      </c>
      <c r="D16" s="276">
        <v>13</v>
      </c>
      <c r="E16" s="198" t="s">
        <v>71</v>
      </c>
      <c r="F16" s="224" t="s">
        <v>319</v>
      </c>
      <c r="G16" s="558">
        <f>SUM(G12:G15)</f>
        <v>1581</v>
      </c>
      <c r="H16" s="559">
        <f>SUM(H12:H15)</f>
        <v>5231</v>
      </c>
    </row>
    <row r="17" spans="1:8" ht="31">
      <c r="A17" s="157" t="s">
        <v>320</v>
      </c>
      <c r="B17" s="155" t="s">
        <v>321</v>
      </c>
      <c r="C17" s="275"/>
      <c r="D17" s="276">
        <v>2961</v>
      </c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272</v>
      </c>
      <c r="D22" s="559">
        <f>SUM(D12:D18)+D19</f>
        <v>3437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894</v>
      </c>
      <c r="D25" s="276">
        <v>1290</v>
      </c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0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894</v>
      </c>
      <c r="D29" s="559">
        <f>SUM(D25:D28)</f>
        <v>1290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1166</v>
      </c>
      <c r="D31" s="214">
        <f>D29+D22</f>
        <v>4727</v>
      </c>
      <c r="E31" s="211" t="s">
        <v>358</v>
      </c>
      <c r="F31" s="226" t="s">
        <v>359</v>
      </c>
      <c r="G31" s="213">
        <f>G16+G18+G27</f>
        <v>1581</v>
      </c>
      <c r="H31" s="214">
        <f>H16+H18+H27</f>
        <v>5231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415</v>
      </c>
      <c r="D33" s="205">
        <f>IF((H31-D31)&gt;0,H31-D31,0)</f>
        <v>504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4">
        <f>C31-C34+C35</f>
        <v>1166</v>
      </c>
      <c r="D36" s="565">
        <f>D31-D34+D35</f>
        <v>4727</v>
      </c>
      <c r="E36" s="222" t="s">
        <v>374</v>
      </c>
      <c r="F36" s="216" t="s">
        <v>375</v>
      </c>
      <c r="G36" s="227">
        <f>G35-G34+G31</f>
        <v>1581</v>
      </c>
      <c r="H36" s="228">
        <f>H35-H34+H31</f>
        <v>5231</v>
      </c>
    </row>
    <row r="37" spans="1:8">
      <c r="A37" s="221" t="s">
        <v>376</v>
      </c>
      <c r="B37" s="193" t="s">
        <v>377</v>
      </c>
      <c r="C37" s="213">
        <f>IF((G36-C36)&gt;0,G36-C36,0)</f>
        <v>415</v>
      </c>
      <c r="D37" s="214">
        <f>IF((H36-D36)&gt;0,H36-D36,0)</f>
        <v>504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415</v>
      </c>
      <c r="D42" s="205">
        <f>+IF((H36-D36-D38)&gt;0,H36-D36-D38,0)</f>
        <v>504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415</v>
      </c>
      <c r="D44" s="228">
        <f>IF(H42=0,IF(D42-D43&gt;0,D42-D43+H43,0),IF(H42-H43&lt;0,H43-H42+D42,0))</f>
        <v>504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0">
        <f>C36+C38+C42</f>
        <v>1581</v>
      </c>
      <c r="D45" s="561">
        <f>D36+D38+D42</f>
        <v>5231</v>
      </c>
      <c r="E45" s="230" t="s">
        <v>401</v>
      </c>
      <c r="F45" s="232" t="s">
        <v>402</v>
      </c>
      <c r="G45" s="560">
        <f>G42+G36</f>
        <v>1581</v>
      </c>
      <c r="H45" s="561">
        <f>H42+H36</f>
        <v>5231</v>
      </c>
    </row>
    <row r="46" spans="1:8">
      <c r="B46" s="504"/>
      <c r="C46" s="505"/>
      <c r="D46" s="505"/>
      <c r="E46" s="506"/>
      <c r="G46" s="505"/>
      <c r="H46" s="505"/>
    </row>
    <row r="47" spans="1:8">
      <c r="A47" s="645" t="s">
        <v>403</v>
      </c>
      <c r="B47" s="645"/>
      <c r="C47" s="645"/>
      <c r="D47" s="645"/>
      <c r="E47" s="645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42">
        <f>pdeReportingDate</f>
        <v>45960</v>
      </c>
      <c r="C50" s="642"/>
      <c r="D50" s="642"/>
      <c r="E50" s="642"/>
      <c r="F50" s="642"/>
      <c r="G50" s="642"/>
      <c r="H50" s="642"/>
      <c r="M50" s="81"/>
    </row>
    <row r="51" spans="1:13" s="35" customFormat="1">
      <c r="A51" s="610"/>
      <c r="B51" s="44"/>
      <c r="C51" s="635"/>
      <c r="D51" s="635"/>
      <c r="E51" s="635"/>
      <c r="F51" s="635"/>
      <c r="G51" s="635"/>
      <c r="H51" s="635"/>
      <c r="M51" s="81"/>
    </row>
    <row r="52" spans="1:13" s="35" customFormat="1">
      <c r="A52" s="611" t="s">
        <v>293</v>
      </c>
      <c r="B52" s="643" t="str">
        <f>authorName</f>
        <v>"БУККИПИНГ БК" ЕООД</v>
      </c>
      <c r="C52" s="643"/>
      <c r="D52" s="643"/>
      <c r="E52" s="643"/>
      <c r="F52" s="643"/>
      <c r="G52" s="643"/>
      <c r="H52" s="643"/>
    </row>
    <row r="53" spans="1:13" s="35" customFormat="1">
      <c r="A53" s="611"/>
      <c r="B53" s="66"/>
      <c r="C53" s="636"/>
      <c r="D53" s="636"/>
      <c r="E53" s="636"/>
      <c r="F53" s="636"/>
      <c r="G53" s="636"/>
      <c r="H53" s="636"/>
    </row>
    <row r="54" spans="1:13" s="35" customFormat="1">
      <c r="A54" s="611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2"/>
      <c r="B55" s="641" t="s">
        <v>294</v>
      </c>
      <c r="C55" s="641"/>
      <c r="D55" s="641"/>
      <c r="E55" s="641"/>
      <c r="F55" s="511"/>
      <c r="G55" s="38"/>
      <c r="H55" s="35"/>
    </row>
    <row r="56" spans="1:13" ht="15.75" customHeight="1">
      <c r="A56" s="612"/>
      <c r="B56" s="641" t="s">
        <v>294</v>
      </c>
      <c r="C56" s="641"/>
      <c r="D56" s="641"/>
      <c r="E56" s="641"/>
      <c r="F56" s="511"/>
      <c r="G56" s="38"/>
      <c r="H56" s="35"/>
    </row>
    <row r="57" spans="1:13" ht="15.75" customHeight="1">
      <c r="A57" s="612"/>
      <c r="B57" s="641" t="s">
        <v>294</v>
      </c>
      <c r="C57" s="641"/>
      <c r="D57" s="641"/>
      <c r="E57" s="641"/>
      <c r="F57" s="511"/>
      <c r="G57" s="38"/>
      <c r="H57" s="35"/>
    </row>
    <row r="58" spans="1:13" ht="15.75" customHeight="1">
      <c r="A58" s="612"/>
      <c r="B58" s="641" t="s">
        <v>294</v>
      </c>
      <c r="C58" s="641"/>
      <c r="D58" s="641"/>
      <c r="E58" s="641"/>
      <c r="F58" s="511"/>
      <c r="G58" s="38"/>
      <c r="H58" s="35"/>
    </row>
    <row r="59" spans="1:13">
      <c r="A59" s="612"/>
      <c r="B59" s="641"/>
      <c r="C59" s="641"/>
      <c r="D59" s="641"/>
      <c r="E59" s="641"/>
      <c r="F59" s="511"/>
      <c r="G59" s="38"/>
      <c r="H59" s="35"/>
    </row>
    <row r="60" spans="1:13">
      <c r="A60" s="612"/>
      <c r="B60" s="641"/>
      <c r="C60" s="641"/>
      <c r="D60" s="641"/>
      <c r="E60" s="641"/>
      <c r="F60" s="511"/>
      <c r="G60" s="38"/>
      <c r="H60" s="35"/>
    </row>
    <row r="61" spans="1:13">
      <c r="A61" s="612"/>
      <c r="B61" s="641"/>
      <c r="C61" s="641"/>
      <c r="D61" s="641"/>
      <c r="E61" s="641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EE02BBF1-1816-4230-B4AE-8C12C052D4F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3EF1338D-D1C8-4DFB-B853-7944D75F40D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C1" sqref="C1:D1048576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"ФОРУКОМ ФОНД ИМОТИ" АДСИЦ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126722797</v>
      </c>
      <c r="B5" s="440"/>
      <c r="C5" s="65"/>
      <c r="D5" s="636"/>
      <c r="E5" s="141"/>
    </row>
    <row r="6" spans="1:13">
      <c r="A6" s="62" t="str">
        <f>CONCATENATE("към ",TEXT(endDate,"dd.mm.yyyy")," г.")</f>
        <v>към 30.09.2025 г.</v>
      </c>
      <c r="B6" s="439"/>
      <c r="C6" s="65"/>
      <c r="D6" s="637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5382</v>
      </c>
      <c r="D11" s="159">
        <v>2558</v>
      </c>
    </row>
    <row r="12" spans="1:13">
      <c r="A12" s="237" t="s">
        <v>409</v>
      </c>
      <c r="B12" s="147" t="s">
        <v>410</v>
      </c>
      <c r="C12" s="160">
        <v>-218</v>
      </c>
      <c r="D12" s="159">
        <v>-2635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-100</v>
      </c>
      <c r="D14" s="159">
        <v>-97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-462</v>
      </c>
      <c r="D15" s="159">
        <v>-363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1">
        <f>SUM(C11:C20)</f>
        <v>4602</v>
      </c>
      <c r="D21" s="582">
        <f>SUM(D11:D20)</f>
        <v>-537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-21</v>
      </c>
      <c r="D23" s="159">
        <v>-13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2960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1">
        <f>SUM(C23:C32)</f>
        <v>-21</v>
      </c>
      <c r="D33" s="582">
        <f>SUM(D23:D32)</f>
        <v>2947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-3048</v>
      </c>
      <c r="D38" s="159">
        <v>-962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>
        <v>-1091</v>
      </c>
      <c r="D40" s="159">
        <v>-1352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3">
        <f>SUM(C35:C42)</f>
        <v>-4139</v>
      </c>
      <c r="D43" s="584">
        <f>SUM(D35:D42)</f>
        <v>-2314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442</v>
      </c>
      <c r="D44" s="266">
        <f>D43+D33+D21</f>
        <v>96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67</v>
      </c>
      <c r="D45" s="268">
        <v>53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509</v>
      </c>
      <c r="D46" s="270">
        <f>D45+D44</f>
        <v>149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6" t="s">
        <v>481</v>
      </c>
      <c r="B51" s="646"/>
      <c r="C51" s="646"/>
      <c r="D51" s="646"/>
      <c r="G51" s="148"/>
      <c r="H51" s="148"/>
    </row>
    <row r="52" spans="1:13">
      <c r="A52" s="609"/>
      <c r="B52" s="609"/>
      <c r="C52" s="638"/>
      <c r="D52" s="638"/>
      <c r="G52" s="148"/>
      <c r="H52" s="148"/>
    </row>
    <row r="53" spans="1:13">
      <c r="A53" s="609"/>
      <c r="B53" s="609"/>
      <c r="C53" s="638"/>
      <c r="D53" s="638"/>
      <c r="G53" s="148"/>
      <c r="H53" s="148"/>
    </row>
    <row r="54" spans="1:13" s="35" customFormat="1">
      <c r="A54" s="610" t="s">
        <v>8</v>
      </c>
      <c r="B54" s="642">
        <f>pdeReportingDate</f>
        <v>45960</v>
      </c>
      <c r="C54" s="642"/>
      <c r="D54" s="642"/>
      <c r="E54" s="642"/>
      <c r="F54" s="613"/>
      <c r="G54" s="613"/>
      <c r="H54" s="613"/>
      <c r="M54" s="81"/>
    </row>
    <row r="55" spans="1:13" s="35" customFormat="1">
      <c r="A55" s="610"/>
      <c r="B55" s="642"/>
      <c r="C55" s="642"/>
      <c r="D55" s="642"/>
      <c r="E55" s="642"/>
      <c r="F55" s="44"/>
      <c r="G55" s="44"/>
      <c r="H55" s="44"/>
      <c r="M55" s="81"/>
    </row>
    <row r="56" spans="1:13" s="35" customFormat="1">
      <c r="A56" s="611" t="s">
        <v>293</v>
      </c>
      <c r="B56" s="643" t="str">
        <f>authorName</f>
        <v>"БУККИПИНГ БК" ЕООД</v>
      </c>
      <c r="C56" s="643"/>
      <c r="D56" s="643"/>
      <c r="E56" s="643"/>
      <c r="F56" s="66"/>
      <c r="G56" s="66"/>
      <c r="H56" s="66"/>
    </row>
    <row r="57" spans="1:13" s="35" customFormat="1">
      <c r="A57" s="611"/>
      <c r="B57" s="643"/>
      <c r="C57" s="643"/>
      <c r="D57" s="643"/>
      <c r="E57" s="643"/>
      <c r="F57" s="66"/>
      <c r="G57" s="66"/>
      <c r="H57" s="66"/>
    </row>
    <row r="58" spans="1:13" s="35" customFormat="1">
      <c r="A58" s="611" t="s">
        <v>13</v>
      </c>
      <c r="B58" s="643"/>
      <c r="C58" s="643"/>
      <c r="D58" s="643"/>
      <c r="E58" s="643"/>
      <c r="F58" s="66"/>
      <c r="G58" s="66"/>
      <c r="H58" s="66"/>
    </row>
    <row r="59" spans="1:13" s="26" customFormat="1">
      <c r="A59" s="612"/>
      <c r="B59" s="641" t="s">
        <v>294</v>
      </c>
      <c r="C59" s="641"/>
      <c r="D59" s="641"/>
      <c r="E59" s="641"/>
      <c r="F59" s="511"/>
      <c r="G59" s="38"/>
      <c r="H59" s="35"/>
    </row>
    <row r="60" spans="1:13">
      <c r="A60" s="612"/>
      <c r="B60" s="641" t="s">
        <v>294</v>
      </c>
      <c r="C60" s="641"/>
      <c r="D60" s="641"/>
      <c r="E60" s="641"/>
      <c r="F60" s="511"/>
      <c r="G60" s="38"/>
      <c r="H60" s="35"/>
    </row>
    <row r="61" spans="1:13">
      <c r="A61" s="612"/>
      <c r="B61" s="641" t="s">
        <v>294</v>
      </c>
      <c r="C61" s="641"/>
      <c r="D61" s="641"/>
      <c r="E61" s="641"/>
      <c r="F61" s="511"/>
      <c r="G61" s="38"/>
      <c r="H61" s="35"/>
    </row>
    <row r="62" spans="1:13">
      <c r="A62" s="612"/>
      <c r="B62" s="641" t="s">
        <v>294</v>
      </c>
      <c r="C62" s="641"/>
      <c r="D62" s="641"/>
      <c r="E62" s="641"/>
      <c r="F62" s="511"/>
      <c r="G62" s="38"/>
      <c r="H62" s="35"/>
    </row>
    <row r="63" spans="1:13">
      <c r="A63" s="612"/>
      <c r="B63" s="641"/>
      <c r="C63" s="641"/>
      <c r="D63" s="641"/>
      <c r="E63" s="641"/>
      <c r="F63" s="511"/>
      <c r="G63" s="38"/>
      <c r="H63" s="35"/>
    </row>
    <row r="64" spans="1:13">
      <c r="A64" s="612"/>
      <c r="B64" s="641"/>
      <c r="C64" s="641"/>
      <c r="D64" s="641"/>
      <c r="E64" s="641"/>
      <c r="F64" s="511"/>
      <c r="G64" s="38"/>
      <c r="H64" s="35"/>
    </row>
    <row r="65" spans="1:8">
      <c r="A65" s="612"/>
      <c r="B65" s="641"/>
      <c r="C65" s="641"/>
      <c r="D65" s="641"/>
      <c r="E65" s="641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6E1D23D7-EAFC-41BB-A15C-93ED70E8A49D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39EE6E94-1DD5-408D-85AB-61F5CC43889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C34" sqref="C34"/>
    </sheetView>
  </sheetViews>
  <sheetFormatPr defaultColWidth="9.26953125" defaultRowHeight="15.5"/>
  <cols>
    <col min="1" max="1" width="50.7265625" style="501" customWidth="1"/>
    <col min="2" max="2" width="10.7265625" style="502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"ФОРУКОМ ФОНД ИМОТИ"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126722797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0">
      <c r="A8" s="651" t="s">
        <v>484</v>
      </c>
      <c r="B8" s="654" t="s">
        <v>485</v>
      </c>
      <c r="C8" s="647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7" t="s">
        <v>489</v>
      </c>
      <c r="L8" s="647" t="s">
        <v>490</v>
      </c>
      <c r="M8" s="471"/>
      <c r="N8" s="472"/>
    </row>
    <row r="9" spans="1:14" s="473" customFormat="1" ht="30">
      <c r="A9" s="652"/>
      <c r="B9" s="655"/>
      <c r="C9" s="648"/>
      <c r="D9" s="650" t="s">
        <v>491</v>
      </c>
      <c r="E9" s="650" t="s">
        <v>492</v>
      </c>
      <c r="F9" s="475" t="s">
        <v>493</v>
      </c>
      <c r="G9" s="475"/>
      <c r="H9" s="475"/>
      <c r="I9" s="657" t="s">
        <v>494</v>
      </c>
      <c r="J9" s="657" t="s">
        <v>495</v>
      </c>
      <c r="K9" s="648"/>
      <c r="L9" s="648"/>
      <c r="M9" s="476" t="s">
        <v>496</v>
      </c>
      <c r="N9" s="472"/>
    </row>
    <row r="10" spans="1:14" s="473" customFormat="1" ht="30">
      <c r="A10" s="653"/>
      <c r="B10" s="656"/>
      <c r="C10" s="649"/>
      <c r="D10" s="650"/>
      <c r="E10" s="650"/>
      <c r="F10" s="474" t="s">
        <v>497</v>
      </c>
      <c r="G10" s="474" t="s">
        <v>498</v>
      </c>
      <c r="H10" s="474" t="s">
        <v>499</v>
      </c>
      <c r="I10" s="649"/>
      <c r="J10" s="649"/>
      <c r="K10" s="649"/>
      <c r="L10" s="649"/>
      <c r="M10" s="477"/>
      <c r="N10" s="472"/>
    </row>
    <row r="11" spans="1:14" s="473" customFormat="1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1810</v>
      </c>
      <c r="D13" s="518">
        <f>'1-Баланс'!H20</f>
        <v>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4457</v>
      </c>
      <c r="J13" s="518">
        <f>'1-Баланс'!H30+'1-Баланс'!H33</f>
        <v>0</v>
      </c>
      <c r="K13" s="519"/>
      <c r="L13" s="518">
        <f>SUM(C13:K13)</f>
        <v>6269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8" t="s">
        <v>506</v>
      </c>
      <c r="B15" s="489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8" t="s">
        <v>508</v>
      </c>
      <c r="B16" s="489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0">
      <c r="A17" s="486" t="s">
        <v>510</v>
      </c>
      <c r="B17" s="487" t="s">
        <v>511</v>
      </c>
      <c r="C17" s="518">
        <f>C13+C14</f>
        <v>1810</v>
      </c>
      <c r="D17" s="518">
        <f t="shared" ref="D17:M17" si="2">D13+D14</f>
        <v>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4457</v>
      </c>
      <c r="J17" s="518">
        <f t="shared" si="2"/>
        <v>0</v>
      </c>
      <c r="K17" s="518">
        <f t="shared" si="2"/>
        <v>0</v>
      </c>
      <c r="L17" s="518">
        <f t="shared" si="1"/>
        <v>6269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415</v>
      </c>
      <c r="J18" s="518">
        <f>+'1-Баланс'!G33</f>
        <v>0</v>
      </c>
      <c r="K18" s="519"/>
      <c r="L18" s="518">
        <f t="shared" si="1"/>
        <v>415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0" t="s">
        <v>516</v>
      </c>
      <c r="B20" s="491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0" t="s">
        <v>518</v>
      </c>
      <c r="B21" s="491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8" t="s">
        <v>520</v>
      </c>
      <c r="B22" s="489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8" t="s">
        <v>524</v>
      </c>
      <c r="B24" s="489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8" t="s">
        <v>526</v>
      </c>
      <c r="B25" s="489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8" t="s">
        <v>524</v>
      </c>
      <c r="B27" s="489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8" t="s">
        <v>526</v>
      </c>
      <c r="B28" s="489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8" t="s">
        <v>532</v>
      </c>
      <c r="B29" s="489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8" t="s">
        <v>534</v>
      </c>
      <c r="B30" s="489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6" t="s">
        <v>536</v>
      </c>
      <c r="B31" s="487" t="s">
        <v>537</v>
      </c>
      <c r="C31" s="518">
        <f>C19+C22+C23+C26+C30+C29+C17+C18</f>
        <v>1810</v>
      </c>
      <c r="D31" s="518">
        <f t="shared" ref="D31:M31" si="6">D19+D22+D23+D26+D30+D29+D17+D18</f>
        <v>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4872</v>
      </c>
      <c r="J31" s="518">
        <f t="shared" si="6"/>
        <v>0</v>
      </c>
      <c r="K31" s="518">
        <f t="shared" si="6"/>
        <v>0</v>
      </c>
      <c r="L31" s="518">
        <f t="shared" si="1"/>
        <v>6684</v>
      </c>
      <c r="M31" s="520">
        <f t="shared" si="6"/>
        <v>0</v>
      </c>
      <c r="N31" s="138"/>
    </row>
    <row r="32" spans="1:14" ht="31">
      <c r="A32" s="488" t="s">
        <v>538</v>
      </c>
      <c r="B32" s="489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1.5" thickBot="1">
      <c r="A33" s="492" t="s">
        <v>540</v>
      </c>
      <c r="B33" s="493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0.5" thickBot="1">
      <c r="A34" s="494" t="s">
        <v>542</v>
      </c>
      <c r="B34" s="495" t="s">
        <v>543</v>
      </c>
      <c r="C34" s="521">
        <f t="shared" ref="C34:K34" si="7">C31+C32+C33</f>
        <v>1810</v>
      </c>
      <c r="D34" s="521">
        <f t="shared" si="7"/>
        <v>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4872</v>
      </c>
      <c r="J34" s="521">
        <f t="shared" si="7"/>
        <v>0</v>
      </c>
      <c r="K34" s="521">
        <f t="shared" si="7"/>
        <v>0</v>
      </c>
      <c r="L34" s="521">
        <f t="shared" si="1"/>
        <v>6684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42">
        <f>pdeReportingDate</f>
        <v>45960</v>
      </c>
      <c r="C38" s="642"/>
      <c r="D38" s="642"/>
      <c r="E38" s="642"/>
      <c r="F38" s="642"/>
      <c r="G38" s="642"/>
      <c r="H38" s="642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43" t="str">
        <f>authorName</f>
        <v>"БУККИПИНГ БК" ЕООД</v>
      </c>
      <c r="C40" s="643"/>
      <c r="D40" s="643"/>
      <c r="E40" s="643"/>
      <c r="F40" s="643"/>
      <c r="G40" s="643"/>
      <c r="H40" s="643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2"/>
      <c r="B43" s="641" t="s">
        <v>294</v>
      </c>
      <c r="C43" s="641"/>
      <c r="D43" s="641"/>
      <c r="E43" s="641"/>
      <c r="F43" s="511"/>
      <c r="G43" s="38"/>
      <c r="H43" s="35"/>
    </row>
    <row r="44" spans="1:13">
      <c r="A44" s="612"/>
      <c r="B44" s="641" t="s">
        <v>294</v>
      </c>
      <c r="C44" s="641"/>
      <c r="D44" s="641"/>
      <c r="E44" s="641"/>
      <c r="F44" s="511"/>
      <c r="G44" s="38"/>
      <c r="H44" s="35"/>
    </row>
    <row r="45" spans="1:13">
      <c r="A45" s="612"/>
      <c r="B45" s="641" t="s">
        <v>294</v>
      </c>
      <c r="C45" s="641"/>
      <c r="D45" s="641"/>
      <c r="E45" s="641"/>
      <c r="F45" s="511"/>
      <c r="G45" s="38"/>
      <c r="H45" s="35"/>
    </row>
    <row r="46" spans="1:13">
      <c r="A46" s="612"/>
      <c r="B46" s="641" t="s">
        <v>294</v>
      </c>
      <c r="C46" s="641"/>
      <c r="D46" s="641"/>
      <c r="E46" s="641"/>
      <c r="F46" s="511"/>
      <c r="G46" s="38"/>
      <c r="H46" s="35"/>
    </row>
    <row r="47" spans="1:13">
      <c r="A47" s="612"/>
      <c r="B47" s="641"/>
      <c r="C47" s="641"/>
      <c r="D47" s="641"/>
      <c r="E47" s="641"/>
      <c r="F47" s="511"/>
      <c r="G47" s="38"/>
      <c r="H47" s="35"/>
    </row>
    <row r="48" spans="1:13">
      <c r="A48" s="612"/>
      <c r="B48" s="641"/>
      <c r="C48" s="641"/>
      <c r="D48" s="641"/>
      <c r="E48" s="641"/>
      <c r="F48" s="511"/>
      <c r="G48" s="38"/>
      <c r="H48" s="35"/>
    </row>
    <row r="49" spans="1:8">
      <c r="A49" s="612"/>
      <c r="B49" s="641"/>
      <c r="C49" s="641"/>
      <c r="D49" s="641"/>
      <c r="E49" s="641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8" zoomScale="70" zoomScaleNormal="70" zoomScaleSheetLayoutView="70" workbookViewId="0">
      <selection activeCell="I21" sqref="I21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"ФОРУКОМ ФОНД ИМОТИ"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126722797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 ht="31">
      <c r="A12" s="599" t="s">
        <v>1000</v>
      </c>
      <c r="B12" s="600" t="s">
        <v>1001</v>
      </c>
      <c r="C12" s="77">
        <v>6223</v>
      </c>
      <c r="D12" s="77">
        <v>100</v>
      </c>
      <c r="E12" s="77"/>
      <c r="F12" s="416">
        <v>6223</v>
      </c>
      <c r="G12" s="617"/>
    </row>
    <row r="13" spans="1:7">
      <c r="A13" s="599">
        <v>2</v>
      </c>
      <c r="B13" s="600"/>
      <c r="C13" s="77"/>
      <c r="D13" s="77"/>
      <c r="E13" s="77"/>
      <c r="F13" s="416">
        <v>0</v>
      </c>
    </row>
    <row r="14" spans="1:7">
      <c r="A14" s="599">
        <v>3</v>
      </c>
      <c r="B14" s="600"/>
      <c r="C14" s="77"/>
      <c r="D14" s="77"/>
      <c r="E14" s="77"/>
      <c r="F14" s="416">
        <v>0</v>
      </c>
    </row>
    <row r="15" spans="1:7">
      <c r="A15" s="599">
        <v>4</v>
      </c>
      <c r="B15" s="600"/>
      <c r="C15" s="77"/>
      <c r="D15" s="77"/>
      <c r="E15" s="77"/>
      <c r="F15" s="416">
        <v>0</v>
      </c>
    </row>
    <row r="16" spans="1:7">
      <c r="A16" s="599">
        <v>5</v>
      </c>
      <c r="B16" s="600"/>
      <c r="C16" s="77"/>
      <c r="D16" s="77"/>
      <c r="E16" s="77"/>
      <c r="F16" s="416">
        <v>0</v>
      </c>
    </row>
    <row r="17" spans="1:8">
      <c r="A17" s="599">
        <v>6</v>
      </c>
      <c r="B17" s="600"/>
      <c r="C17" s="77"/>
      <c r="D17" s="77"/>
      <c r="E17" s="77"/>
      <c r="F17" s="416">
        <v>0</v>
      </c>
    </row>
    <row r="18" spans="1:8">
      <c r="A18" s="599">
        <v>7</v>
      </c>
      <c r="B18" s="600"/>
      <c r="C18" s="77"/>
      <c r="D18" s="77"/>
      <c r="E18" s="77"/>
      <c r="F18" s="416">
        <v>0</v>
      </c>
    </row>
    <row r="19" spans="1:8">
      <c r="A19" s="599">
        <v>8</v>
      </c>
      <c r="B19" s="600"/>
      <c r="C19" s="77"/>
      <c r="D19" s="77"/>
      <c r="E19" s="77"/>
      <c r="F19" s="416">
        <v>0</v>
      </c>
    </row>
    <row r="20" spans="1:8">
      <c r="A20" s="599">
        <v>9</v>
      </c>
      <c r="B20" s="600"/>
      <c r="C20" s="77"/>
      <c r="D20" s="77"/>
      <c r="E20" s="77"/>
      <c r="F20" s="416">
        <v>0</v>
      </c>
    </row>
    <row r="21" spans="1:8">
      <c r="A21" s="599">
        <v>10</v>
      </c>
      <c r="B21" s="600"/>
      <c r="C21" s="77"/>
      <c r="D21" s="77"/>
      <c r="E21" s="77"/>
      <c r="F21" s="416">
        <v>0</v>
      </c>
    </row>
    <row r="22" spans="1:8">
      <c r="A22" s="599">
        <v>11</v>
      </c>
      <c r="B22" s="600"/>
      <c r="C22" s="77"/>
      <c r="D22" s="77"/>
      <c r="E22" s="77"/>
      <c r="F22" s="416"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v>0</v>
      </c>
    </row>
    <row r="25" spans="1:8">
      <c r="A25" s="599">
        <v>14</v>
      </c>
      <c r="B25" s="600"/>
      <c r="C25" s="77"/>
      <c r="D25" s="77"/>
      <c r="E25" s="77"/>
      <c r="F25" s="416">
        <v>0</v>
      </c>
    </row>
    <row r="26" spans="1:8">
      <c r="A26" s="599">
        <v>15</v>
      </c>
      <c r="B26" s="600"/>
      <c r="C26" s="77"/>
      <c r="D26" s="77"/>
      <c r="E26" s="77"/>
      <c r="F26" s="416">
        <v>0</v>
      </c>
    </row>
    <row r="27" spans="1:8">
      <c r="A27" s="449" t="s">
        <v>553</v>
      </c>
      <c r="B27" s="450" t="s">
        <v>554</v>
      </c>
      <c r="C27" s="418">
        <v>6223</v>
      </c>
      <c r="D27" s="418"/>
      <c r="E27" s="418">
        <v>0</v>
      </c>
      <c r="F27" s="418">
        <v>6223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v>0</v>
      </c>
    </row>
    <row r="30" spans="1:8">
      <c r="A30" s="599">
        <v>2</v>
      </c>
      <c r="B30" s="600"/>
      <c r="C30" s="77"/>
      <c r="D30" s="77"/>
      <c r="E30" s="77"/>
      <c r="F30" s="416">
        <v>0</v>
      </c>
    </row>
    <row r="31" spans="1:8">
      <c r="A31" s="599">
        <v>3</v>
      </c>
      <c r="B31" s="600"/>
      <c r="C31" s="77"/>
      <c r="D31" s="77"/>
      <c r="E31" s="77"/>
      <c r="F31" s="416">
        <v>0</v>
      </c>
    </row>
    <row r="32" spans="1:8">
      <c r="A32" s="599">
        <v>4</v>
      </c>
      <c r="B32" s="600"/>
      <c r="C32" s="77"/>
      <c r="D32" s="77"/>
      <c r="E32" s="77"/>
      <c r="F32" s="416">
        <v>0</v>
      </c>
    </row>
    <row r="33" spans="1:6">
      <c r="A33" s="599">
        <v>5</v>
      </c>
      <c r="B33" s="600"/>
      <c r="C33" s="77"/>
      <c r="D33" s="77"/>
      <c r="E33" s="77"/>
      <c r="F33" s="416">
        <v>0</v>
      </c>
    </row>
    <row r="34" spans="1:6">
      <c r="A34" s="599">
        <v>6</v>
      </c>
      <c r="B34" s="600"/>
      <c r="C34" s="77"/>
      <c r="D34" s="77"/>
      <c r="E34" s="77"/>
      <c r="F34" s="416">
        <v>0</v>
      </c>
    </row>
    <row r="35" spans="1:6">
      <c r="A35" s="599">
        <v>7</v>
      </c>
      <c r="B35" s="600"/>
      <c r="C35" s="77"/>
      <c r="D35" s="77"/>
      <c r="E35" s="77"/>
      <c r="F35" s="416">
        <v>0</v>
      </c>
    </row>
    <row r="36" spans="1:6">
      <c r="A36" s="599">
        <v>8</v>
      </c>
      <c r="B36" s="600"/>
      <c r="C36" s="77"/>
      <c r="D36" s="77"/>
      <c r="E36" s="77"/>
      <c r="F36" s="416">
        <v>0</v>
      </c>
    </row>
    <row r="37" spans="1:6">
      <c r="A37" s="599">
        <v>9</v>
      </c>
      <c r="B37" s="600"/>
      <c r="C37" s="77"/>
      <c r="D37" s="77"/>
      <c r="E37" s="77"/>
      <c r="F37" s="416">
        <v>0</v>
      </c>
    </row>
    <row r="38" spans="1:6">
      <c r="A38" s="599">
        <v>10</v>
      </c>
      <c r="B38" s="600"/>
      <c r="C38" s="77"/>
      <c r="D38" s="77"/>
      <c r="E38" s="77"/>
      <c r="F38" s="416">
        <v>0</v>
      </c>
    </row>
    <row r="39" spans="1:6">
      <c r="A39" s="599">
        <v>11</v>
      </c>
      <c r="B39" s="600"/>
      <c r="C39" s="77"/>
      <c r="D39" s="77"/>
      <c r="E39" s="77"/>
      <c r="F39" s="416">
        <v>0</v>
      </c>
    </row>
    <row r="40" spans="1:6">
      <c r="A40" s="599">
        <v>12</v>
      </c>
      <c r="B40" s="600"/>
      <c r="C40" s="77"/>
      <c r="D40" s="77"/>
      <c r="E40" s="77"/>
      <c r="F40" s="416">
        <v>0</v>
      </c>
    </row>
    <row r="41" spans="1:6">
      <c r="A41" s="599">
        <v>13</v>
      </c>
      <c r="B41" s="600"/>
      <c r="C41" s="77"/>
      <c r="D41" s="77"/>
      <c r="E41" s="77"/>
      <c r="F41" s="416">
        <v>0</v>
      </c>
    </row>
    <row r="42" spans="1:6">
      <c r="A42" s="599">
        <v>14</v>
      </c>
      <c r="B42" s="600"/>
      <c r="C42" s="77"/>
      <c r="D42" s="77"/>
      <c r="E42" s="77"/>
      <c r="F42" s="416">
        <v>0</v>
      </c>
    </row>
    <row r="43" spans="1:6">
      <c r="A43" s="599">
        <v>15</v>
      </c>
      <c r="B43" s="600"/>
      <c r="C43" s="77"/>
      <c r="D43" s="77"/>
      <c r="E43" s="77"/>
      <c r="F43" s="416">
        <v>0</v>
      </c>
    </row>
    <row r="44" spans="1:6">
      <c r="A44" s="449" t="s">
        <v>556</v>
      </c>
      <c r="B44" s="450" t="s">
        <v>557</v>
      </c>
      <c r="C44" s="418">
        <v>0</v>
      </c>
      <c r="D44" s="418"/>
      <c r="E44" s="418">
        <v>0</v>
      </c>
      <c r="F44" s="418"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v>0</v>
      </c>
    </row>
    <row r="47" spans="1:6">
      <c r="A47" s="599">
        <v>2</v>
      </c>
      <c r="B47" s="600"/>
      <c r="C47" s="77"/>
      <c r="D47" s="77"/>
      <c r="E47" s="77"/>
      <c r="F47" s="416">
        <v>0</v>
      </c>
    </row>
    <row r="48" spans="1:6">
      <c r="A48" s="599">
        <v>3</v>
      </c>
      <c r="B48" s="600"/>
      <c r="C48" s="77"/>
      <c r="D48" s="77"/>
      <c r="E48" s="77"/>
      <c r="F48" s="416">
        <v>0</v>
      </c>
    </row>
    <row r="49" spans="1:6">
      <c r="A49" s="599">
        <v>4</v>
      </c>
      <c r="B49" s="600"/>
      <c r="C49" s="77"/>
      <c r="D49" s="77"/>
      <c r="E49" s="77"/>
      <c r="F49" s="416">
        <v>0</v>
      </c>
    </row>
    <row r="50" spans="1:6">
      <c r="A50" s="599">
        <v>5</v>
      </c>
      <c r="B50" s="600"/>
      <c r="C50" s="77"/>
      <c r="D50" s="77"/>
      <c r="E50" s="77"/>
      <c r="F50" s="416">
        <v>0</v>
      </c>
    </row>
    <row r="51" spans="1:6">
      <c r="A51" s="599">
        <v>6</v>
      </c>
      <c r="B51" s="600"/>
      <c r="C51" s="77"/>
      <c r="D51" s="77"/>
      <c r="E51" s="77"/>
      <c r="F51" s="416">
        <v>0</v>
      </c>
    </row>
    <row r="52" spans="1:6">
      <c r="A52" s="599">
        <v>7</v>
      </c>
      <c r="B52" s="600"/>
      <c r="C52" s="77"/>
      <c r="D52" s="77"/>
      <c r="E52" s="77"/>
      <c r="F52" s="416">
        <v>0</v>
      </c>
    </row>
    <row r="53" spans="1:6">
      <c r="A53" s="599">
        <v>8</v>
      </c>
      <c r="B53" s="600"/>
      <c r="C53" s="77"/>
      <c r="D53" s="77"/>
      <c r="E53" s="77"/>
      <c r="F53" s="416">
        <v>0</v>
      </c>
    </row>
    <row r="54" spans="1:6">
      <c r="A54" s="599">
        <v>9</v>
      </c>
      <c r="B54" s="600"/>
      <c r="C54" s="77"/>
      <c r="D54" s="77"/>
      <c r="E54" s="77"/>
      <c r="F54" s="416">
        <v>0</v>
      </c>
    </row>
    <row r="55" spans="1:6">
      <c r="A55" s="599">
        <v>10</v>
      </c>
      <c r="B55" s="600"/>
      <c r="C55" s="77"/>
      <c r="D55" s="77"/>
      <c r="E55" s="77"/>
      <c r="F55" s="416">
        <v>0</v>
      </c>
    </row>
    <row r="56" spans="1:6">
      <c r="A56" s="599">
        <v>11</v>
      </c>
      <c r="B56" s="600"/>
      <c r="C56" s="77"/>
      <c r="D56" s="77"/>
      <c r="E56" s="77"/>
      <c r="F56" s="416">
        <v>0</v>
      </c>
    </row>
    <row r="57" spans="1:6">
      <c r="A57" s="599">
        <v>12</v>
      </c>
      <c r="B57" s="600"/>
      <c r="C57" s="77"/>
      <c r="D57" s="77"/>
      <c r="E57" s="77"/>
      <c r="F57" s="416">
        <v>0</v>
      </c>
    </row>
    <row r="58" spans="1:6">
      <c r="A58" s="599">
        <v>13</v>
      </c>
      <c r="B58" s="600"/>
      <c r="C58" s="77"/>
      <c r="D58" s="77"/>
      <c r="E58" s="77"/>
      <c r="F58" s="416">
        <v>0</v>
      </c>
    </row>
    <row r="59" spans="1:6">
      <c r="A59" s="599">
        <v>14</v>
      </c>
      <c r="B59" s="600"/>
      <c r="C59" s="77"/>
      <c r="D59" s="77"/>
      <c r="E59" s="77"/>
      <c r="F59" s="416">
        <v>0</v>
      </c>
    </row>
    <row r="60" spans="1:6">
      <c r="A60" s="599">
        <v>15</v>
      </c>
      <c r="B60" s="600"/>
      <c r="C60" s="77"/>
      <c r="D60" s="77"/>
      <c r="E60" s="77"/>
      <c r="F60" s="416">
        <v>0</v>
      </c>
    </row>
    <row r="61" spans="1:6">
      <c r="A61" s="449" t="s">
        <v>559</v>
      </c>
      <c r="B61" s="450" t="s">
        <v>560</v>
      </c>
      <c r="C61" s="418">
        <v>0</v>
      </c>
      <c r="D61" s="418"/>
      <c r="E61" s="418">
        <v>0</v>
      </c>
      <c r="F61" s="418"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7"/>
      <c r="D63" s="77"/>
      <c r="E63" s="77"/>
      <c r="F63" s="416">
        <v>0</v>
      </c>
    </row>
    <row r="64" spans="1:6">
      <c r="A64" s="599">
        <v>2</v>
      </c>
      <c r="B64" s="600"/>
      <c r="C64" s="77"/>
      <c r="D64" s="77"/>
      <c r="E64" s="77"/>
      <c r="F64" s="416">
        <v>0</v>
      </c>
    </row>
    <row r="65" spans="1:6">
      <c r="A65" s="599">
        <v>3</v>
      </c>
      <c r="B65" s="600"/>
      <c r="C65" s="77"/>
      <c r="D65" s="77"/>
      <c r="E65" s="77"/>
      <c r="F65" s="416">
        <v>0</v>
      </c>
    </row>
    <row r="66" spans="1:6">
      <c r="A66" s="599">
        <v>4</v>
      </c>
      <c r="B66" s="600"/>
      <c r="C66" s="77"/>
      <c r="D66" s="77"/>
      <c r="E66" s="77"/>
      <c r="F66" s="416">
        <v>0</v>
      </c>
    </row>
    <row r="67" spans="1:6">
      <c r="A67" s="599">
        <v>5</v>
      </c>
      <c r="B67" s="600"/>
      <c r="C67" s="77"/>
      <c r="D67" s="77"/>
      <c r="E67" s="77"/>
      <c r="F67" s="416">
        <v>0</v>
      </c>
    </row>
    <row r="68" spans="1:6">
      <c r="A68" s="599">
        <v>6</v>
      </c>
      <c r="B68" s="600"/>
      <c r="C68" s="77"/>
      <c r="D68" s="77"/>
      <c r="E68" s="77"/>
      <c r="F68" s="416">
        <v>0</v>
      </c>
    </row>
    <row r="69" spans="1:6">
      <c r="A69" s="599">
        <v>7</v>
      </c>
      <c r="B69" s="600"/>
      <c r="C69" s="77"/>
      <c r="D69" s="77"/>
      <c r="E69" s="77"/>
      <c r="F69" s="416">
        <v>0</v>
      </c>
    </row>
    <row r="70" spans="1:6">
      <c r="A70" s="599">
        <v>8</v>
      </c>
      <c r="B70" s="600"/>
      <c r="C70" s="77"/>
      <c r="D70" s="77"/>
      <c r="E70" s="77"/>
      <c r="F70" s="416">
        <v>0</v>
      </c>
    </row>
    <row r="71" spans="1:6">
      <c r="A71" s="599">
        <v>9</v>
      </c>
      <c r="B71" s="600"/>
      <c r="C71" s="77"/>
      <c r="D71" s="77"/>
      <c r="E71" s="77"/>
      <c r="F71" s="416">
        <v>0</v>
      </c>
    </row>
    <row r="72" spans="1:6">
      <c r="A72" s="599">
        <v>10</v>
      </c>
      <c r="B72" s="600"/>
      <c r="C72" s="77"/>
      <c r="D72" s="77"/>
      <c r="E72" s="77"/>
      <c r="F72" s="416">
        <v>0</v>
      </c>
    </row>
    <row r="73" spans="1:6">
      <c r="A73" s="599">
        <v>11</v>
      </c>
      <c r="B73" s="600"/>
      <c r="C73" s="77"/>
      <c r="D73" s="77"/>
      <c r="E73" s="77"/>
      <c r="F73" s="416">
        <v>0</v>
      </c>
    </row>
    <row r="74" spans="1:6">
      <c r="A74" s="599">
        <v>12</v>
      </c>
      <c r="B74" s="600"/>
      <c r="C74" s="77"/>
      <c r="D74" s="77"/>
      <c r="E74" s="77"/>
      <c r="F74" s="416">
        <v>0</v>
      </c>
    </row>
    <row r="75" spans="1:6">
      <c r="A75" s="599">
        <v>13</v>
      </c>
      <c r="B75" s="600"/>
      <c r="C75" s="77"/>
      <c r="D75" s="77"/>
      <c r="E75" s="77"/>
      <c r="F75" s="416">
        <v>0</v>
      </c>
    </row>
    <row r="76" spans="1:6">
      <c r="A76" s="599">
        <v>14</v>
      </c>
      <c r="B76" s="600"/>
      <c r="C76" s="77"/>
      <c r="D76" s="77"/>
      <c r="E76" s="77"/>
      <c r="F76" s="416">
        <v>0</v>
      </c>
    </row>
    <row r="77" spans="1:6">
      <c r="A77" s="599">
        <v>15</v>
      </c>
      <c r="B77" s="600"/>
      <c r="C77" s="77"/>
      <c r="D77" s="77"/>
      <c r="E77" s="77"/>
      <c r="F77" s="416">
        <v>0</v>
      </c>
    </row>
    <row r="78" spans="1:6">
      <c r="A78" s="449" t="s">
        <v>562</v>
      </c>
      <c r="B78" s="450" t="s">
        <v>563</v>
      </c>
      <c r="C78" s="418">
        <v>0</v>
      </c>
      <c r="D78" s="418"/>
      <c r="E78" s="418">
        <v>0</v>
      </c>
      <c r="F78" s="418">
        <v>0</v>
      </c>
    </row>
    <row r="79" spans="1:6">
      <c r="A79" s="453" t="s">
        <v>564</v>
      </c>
      <c r="B79" s="450" t="s">
        <v>565</v>
      </c>
      <c r="C79" s="418">
        <v>6223</v>
      </c>
      <c r="D79" s="418"/>
      <c r="E79" s="418">
        <v>0</v>
      </c>
      <c r="F79" s="418">
        <v>6223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v>0</v>
      </c>
    </row>
    <row r="83" spans="1:6">
      <c r="A83" s="599">
        <v>2</v>
      </c>
      <c r="B83" s="600"/>
      <c r="C83" s="77"/>
      <c r="D83" s="77"/>
      <c r="E83" s="77"/>
      <c r="F83" s="416">
        <v>0</v>
      </c>
    </row>
    <row r="84" spans="1:6">
      <c r="A84" s="599">
        <v>3</v>
      </c>
      <c r="B84" s="600"/>
      <c r="C84" s="77"/>
      <c r="D84" s="77"/>
      <c r="E84" s="77"/>
      <c r="F84" s="416">
        <v>0</v>
      </c>
    </row>
    <row r="85" spans="1:6">
      <c r="A85" s="599">
        <v>4</v>
      </c>
      <c r="B85" s="600"/>
      <c r="C85" s="77"/>
      <c r="D85" s="77"/>
      <c r="E85" s="77"/>
      <c r="F85" s="416">
        <v>0</v>
      </c>
    </row>
    <row r="86" spans="1:6">
      <c r="A86" s="599">
        <v>5</v>
      </c>
      <c r="B86" s="600"/>
      <c r="C86" s="77"/>
      <c r="D86" s="77"/>
      <c r="E86" s="77"/>
      <c r="F86" s="416">
        <v>0</v>
      </c>
    </row>
    <row r="87" spans="1:6">
      <c r="A87" s="599">
        <v>6</v>
      </c>
      <c r="B87" s="600"/>
      <c r="C87" s="77"/>
      <c r="D87" s="77"/>
      <c r="E87" s="77"/>
      <c r="F87" s="416">
        <v>0</v>
      </c>
    </row>
    <row r="88" spans="1:6">
      <c r="A88" s="599">
        <v>7</v>
      </c>
      <c r="B88" s="600"/>
      <c r="C88" s="77"/>
      <c r="D88" s="77"/>
      <c r="E88" s="77"/>
      <c r="F88" s="416">
        <v>0</v>
      </c>
    </row>
    <row r="89" spans="1:6">
      <c r="A89" s="599">
        <v>8</v>
      </c>
      <c r="B89" s="600"/>
      <c r="C89" s="77"/>
      <c r="D89" s="77"/>
      <c r="E89" s="77"/>
      <c r="F89" s="416">
        <v>0</v>
      </c>
    </row>
    <row r="90" spans="1:6">
      <c r="A90" s="599">
        <v>9</v>
      </c>
      <c r="B90" s="600"/>
      <c r="C90" s="77"/>
      <c r="D90" s="77"/>
      <c r="E90" s="77"/>
      <c r="F90" s="416">
        <v>0</v>
      </c>
    </row>
    <row r="91" spans="1:6">
      <c r="A91" s="599">
        <v>10</v>
      </c>
      <c r="B91" s="600"/>
      <c r="C91" s="77"/>
      <c r="D91" s="77"/>
      <c r="E91" s="77"/>
      <c r="F91" s="416">
        <v>0</v>
      </c>
    </row>
    <row r="92" spans="1:6">
      <c r="A92" s="599">
        <v>11</v>
      </c>
      <c r="B92" s="600"/>
      <c r="C92" s="77"/>
      <c r="D92" s="77"/>
      <c r="E92" s="77"/>
      <c r="F92" s="416">
        <v>0</v>
      </c>
    </row>
    <row r="93" spans="1:6">
      <c r="A93" s="599">
        <v>12</v>
      </c>
      <c r="B93" s="600"/>
      <c r="C93" s="77"/>
      <c r="D93" s="77"/>
      <c r="E93" s="77"/>
      <c r="F93" s="416">
        <v>0</v>
      </c>
    </row>
    <row r="94" spans="1:6">
      <c r="A94" s="599">
        <v>13</v>
      </c>
      <c r="B94" s="600"/>
      <c r="C94" s="77"/>
      <c r="D94" s="77"/>
      <c r="E94" s="77"/>
      <c r="F94" s="416">
        <v>0</v>
      </c>
    </row>
    <row r="95" spans="1:6">
      <c r="A95" s="599">
        <v>14</v>
      </c>
      <c r="B95" s="600"/>
      <c r="C95" s="77"/>
      <c r="D95" s="77"/>
      <c r="E95" s="77"/>
      <c r="F95" s="416">
        <v>0</v>
      </c>
    </row>
    <row r="96" spans="1:6">
      <c r="A96" s="599">
        <v>15</v>
      </c>
      <c r="B96" s="600"/>
      <c r="C96" s="77"/>
      <c r="D96" s="77"/>
      <c r="E96" s="77"/>
      <c r="F96" s="416">
        <v>0</v>
      </c>
    </row>
    <row r="97" spans="1:6">
      <c r="A97" s="449" t="s">
        <v>553</v>
      </c>
      <c r="B97" s="450" t="s">
        <v>567</v>
      </c>
      <c r="C97" s="418">
        <v>0</v>
      </c>
      <c r="D97" s="418"/>
      <c r="E97" s="418">
        <v>0</v>
      </c>
      <c r="F97" s="418"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v>0</v>
      </c>
    </row>
    <row r="100" spans="1:6">
      <c r="A100" s="599">
        <v>2</v>
      </c>
      <c r="B100" s="600"/>
      <c r="C100" s="77"/>
      <c r="D100" s="77"/>
      <c r="E100" s="77"/>
      <c r="F100" s="416">
        <v>0</v>
      </c>
    </row>
    <row r="101" spans="1:6">
      <c r="A101" s="599">
        <v>3</v>
      </c>
      <c r="B101" s="600"/>
      <c r="C101" s="77"/>
      <c r="D101" s="77"/>
      <c r="E101" s="77"/>
      <c r="F101" s="416">
        <v>0</v>
      </c>
    </row>
    <row r="102" spans="1:6">
      <c r="A102" s="599">
        <v>4</v>
      </c>
      <c r="B102" s="600"/>
      <c r="C102" s="77"/>
      <c r="D102" s="77"/>
      <c r="E102" s="77"/>
      <c r="F102" s="416">
        <v>0</v>
      </c>
    </row>
    <row r="103" spans="1:6">
      <c r="A103" s="599">
        <v>5</v>
      </c>
      <c r="B103" s="600"/>
      <c r="C103" s="77"/>
      <c r="D103" s="77"/>
      <c r="E103" s="77"/>
      <c r="F103" s="416">
        <v>0</v>
      </c>
    </row>
    <row r="104" spans="1:6">
      <c r="A104" s="599">
        <v>6</v>
      </c>
      <c r="B104" s="600"/>
      <c r="C104" s="77"/>
      <c r="D104" s="77"/>
      <c r="E104" s="77"/>
      <c r="F104" s="416">
        <v>0</v>
      </c>
    </row>
    <row r="105" spans="1:6">
      <c r="A105" s="599">
        <v>7</v>
      </c>
      <c r="B105" s="600"/>
      <c r="C105" s="77"/>
      <c r="D105" s="77"/>
      <c r="E105" s="77"/>
      <c r="F105" s="416">
        <v>0</v>
      </c>
    </row>
    <row r="106" spans="1:6">
      <c r="A106" s="599">
        <v>8</v>
      </c>
      <c r="B106" s="600"/>
      <c r="C106" s="77"/>
      <c r="D106" s="77"/>
      <c r="E106" s="77"/>
      <c r="F106" s="416">
        <v>0</v>
      </c>
    </row>
    <row r="107" spans="1:6">
      <c r="A107" s="599">
        <v>9</v>
      </c>
      <c r="B107" s="600"/>
      <c r="C107" s="77"/>
      <c r="D107" s="77"/>
      <c r="E107" s="77"/>
      <c r="F107" s="416">
        <v>0</v>
      </c>
    </row>
    <row r="108" spans="1:6">
      <c r="A108" s="599">
        <v>10</v>
      </c>
      <c r="B108" s="600"/>
      <c r="C108" s="77"/>
      <c r="D108" s="77"/>
      <c r="E108" s="77"/>
      <c r="F108" s="416">
        <v>0</v>
      </c>
    </row>
    <row r="109" spans="1:6">
      <c r="A109" s="599">
        <v>11</v>
      </c>
      <c r="B109" s="600"/>
      <c r="C109" s="77"/>
      <c r="D109" s="77"/>
      <c r="E109" s="77"/>
      <c r="F109" s="416">
        <v>0</v>
      </c>
    </row>
    <row r="110" spans="1:6">
      <c r="A110" s="599">
        <v>12</v>
      </c>
      <c r="B110" s="600"/>
      <c r="C110" s="77"/>
      <c r="D110" s="77"/>
      <c r="E110" s="77"/>
      <c r="F110" s="416">
        <v>0</v>
      </c>
    </row>
    <row r="111" spans="1:6">
      <c r="A111" s="599">
        <v>13</v>
      </c>
      <c r="B111" s="600"/>
      <c r="C111" s="77"/>
      <c r="D111" s="77"/>
      <c r="E111" s="77"/>
      <c r="F111" s="416">
        <v>0</v>
      </c>
    </row>
    <row r="112" spans="1:6">
      <c r="A112" s="599">
        <v>14</v>
      </c>
      <c r="B112" s="600"/>
      <c r="C112" s="77"/>
      <c r="D112" s="77"/>
      <c r="E112" s="77"/>
      <c r="F112" s="416">
        <v>0</v>
      </c>
    </row>
    <row r="113" spans="1:6">
      <c r="A113" s="599">
        <v>15</v>
      </c>
      <c r="B113" s="600"/>
      <c r="C113" s="77"/>
      <c r="D113" s="77"/>
      <c r="E113" s="77"/>
      <c r="F113" s="416">
        <v>0</v>
      </c>
    </row>
    <row r="114" spans="1:6">
      <c r="A114" s="449" t="s">
        <v>556</v>
      </c>
      <c r="B114" s="450" t="s">
        <v>568</v>
      </c>
      <c r="C114" s="418">
        <v>0</v>
      </c>
      <c r="D114" s="418"/>
      <c r="E114" s="418">
        <v>0</v>
      </c>
      <c r="F114" s="418"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v>0</v>
      </c>
    </row>
    <row r="117" spans="1:6">
      <c r="A117" s="599">
        <v>2</v>
      </c>
      <c r="B117" s="600"/>
      <c r="C117" s="77"/>
      <c r="D117" s="77"/>
      <c r="E117" s="77"/>
      <c r="F117" s="416">
        <v>0</v>
      </c>
    </row>
    <row r="118" spans="1:6">
      <c r="A118" s="599">
        <v>3</v>
      </c>
      <c r="B118" s="600"/>
      <c r="C118" s="77"/>
      <c r="D118" s="77"/>
      <c r="E118" s="77"/>
      <c r="F118" s="416">
        <v>0</v>
      </c>
    </row>
    <row r="119" spans="1:6">
      <c r="A119" s="599">
        <v>4</v>
      </c>
      <c r="B119" s="600"/>
      <c r="C119" s="77"/>
      <c r="D119" s="77"/>
      <c r="E119" s="77"/>
      <c r="F119" s="416">
        <v>0</v>
      </c>
    </row>
    <row r="120" spans="1:6">
      <c r="A120" s="599">
        <v>5</v>
      </c>
      <c r="B120" s="600"/>
      <c r="C120" s="77"/>
      <c r="D120" s="77"/>
      <c r="E120" s="77"/>
      <c r="F120" s="416">
        <v>0</v>
      </c>
    </row>
    <row r="121" spans="1:6">
      <c r="A121" s="599">
        <v>6</v>
      </c>
      <c r="B121" s="600"/>
      <c r="C121" s="77"/>
      <c r="D121" s="77"/>
      <c r="E121" s="77"/>
      <c r="F121" s="416">
        <v>0</v>
      </c>
    </row>
    <row r="122" spans="1:6">
      <c r="A122" s="599">
        <v>7</v>
      </c>
      <c r="B122" s="600"/>
      <c r="C122" s="77"/>
      <c r="D122" s="77"/>
      <c r="E122" s="77"/>
      <c r="F122" s="416">
        <v>0</v>
      </c>
    </row>
    <row r="123" spans="1:6">
      <c r="A123" s="599">
        <v>8</v>
      </c>
      <c r="B123" s="600"/>
      <c r="C123" s="77"/>
      <c r="D123" s="77"/>
      <c r="E123" s="77"/>
      <c r="F123" s="416">
        <v>0</v>
      </c>
    </row>
    <row r="124" spans="1:6">
      <c r="A124" s="599">
        <v>9</v>
      </c>
      <c r="B124" s="600"/>
      <c r="C124" s="77"/>
      <c r="D124" s="77"/>
      <c r="E124" s="77"/>
      <c r="F124" s="416">
        <v>0</v>
      </c>
    </row>
    <row r="125" spans="1:6">
      <c r="A125" s="599">
        <v>10</v>
      </c>
      <c r="B125" s="600"/>
      <c r="C125" s="77"/>
      <c r="D125" s="77"/>
      <c r="E125" s="77"/>
      <c r="F125" s="416">
        <v>0</v>
      </c>
    </row>
    <row r="126" spans="1:6">
      <c r="A126" s="599">
        <v>11</v>
      </c>
      <c r="B126" s="600"/>
      <c r="C126" s="77"/>
      <c r="D126" s="77"/>
      <c r="E126" s="77"/>
      <c r="F126" s="416">
        <v>0</v>
      </c>
    </row>
    <row r="127" spans="1:6">
      <c r="A127" s="599">
        <v>12</v>
      </c>
      <c r="B127" s="600"/>
      <c r="C127" s="77"/>
      <c r="D127" s="77"/>
      <c r="E127" s="77"/>
      <c r="F127" s="416">
        <v>0</v>
      </c>
    </row>
    <row r="128" spans="1:6">
      <c r="A128" s="599">
        <v>13</v>
      </c>
      <c r="B128" s="600"/>
      <c r="C128" s="77"/>
      <c r="D128" s="77"/>
      <c r="E128" s="77"/>
      <c r="F128" s="416">
        <v>0</v>
      </c>
    </row>
    <row r="129" spans="1:6">
      <c r="A129" s="599">
        <v>14</v>
      </c>
      <c r="B129" s="600"/>
      <c r="C129" s="77"/>
      <c r="D129" s="77"/>
      <c r="E129" s="77"/>
      <c r="F129" s="416">
        <v>0</v>
      </c>
    </row>
    <row r="130" spans="1:6">
      <c r="A130" s="599">
        <v>15</v>
      </c>
      <c r="B130" s="600"/>
      <c r="C130" s="77"/>
      <c r="D130" s="77"/>
      <c r="E130" s="77"/>
      <c r="F130" s="416">
        <v>0</v>
      </c>
    </row>
    <row r="131" spans="1:6">
      <c r="A131" s="449" t="s">
        <v>559</v>
      </c>
      <c r="B131" s="450" t="s">
        <v>569</v>
      </c>
      <c r="C131" s="418">
        <v>0</v>
      </c>
      <c r="D131" s="418"/>
      <c r="E131" s="418">
        <v>0</v>
      </c>
      <c r="F131" s="418"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v>0</v>
      </c>
    </row>
    <row r="134" spans="1:6">
      <c r="A134" s="599">
        <v>2</v>
      </c>
      <c r="B134" s="600"/>
      <c r="C134" s="77"/>
      <c r="D134" s="77"/>
      <c r="E134" s="77"/>
      <c r="F134" s="416">
        <v>0</v>
      </c>
    </row>
    <row r="135" spans="1:6">
      <c r="A135" s="599">
        <v>3</v>
      </c>
      <c r="B135" s="600"/>
      <c r="C135" s="77"/>
      <c r="D135" s="77"/>
      <c r="E135" s="77"/>
      <c r="F135" s="416">
        <v>0</v>
      </c>
    </row>
    <row r="136" spans="1:6">
      <c r="A136" s="599">
        <v>4</v>
      </c>
      <c r="B136" s="600"/>
      <c r="C136" s="77"/>
      <c r="D136" s="77"/>
      <c r="E136" s="77"/>
      <c r="F136" s="416">
        <v>0</v>
      </c>
    </row>
    <row r="137" spans="1:6">
      <c r="A137" s="599">
        <v>5</v>
      </c>
      <c r="B137" s="600"/>
      <c r="C137" s="77"/>
      <c r="D137" s="77"/>
      <c r="E137" s="77"/>
      <c r="F137" s="416">
        <v>0</v>
      </c>
    </row>
    <row r="138" spans="1:6">
      <c r="A138" s="599">
        <v>6</v>
      </c>
      <c r="B138" s="600"/>
      <c r="C138" s="77"/>
      <c r="D138" s="77"/>
      <c r="E138" s="77"/>
      <c r="F138" s="416">
        <v>0</v>
      </c>
    </row>
    <row r="139" spans="1:6">
      <c r="A139" s="599">
        <v>7</v>
      </c>
      <c r="B139" s="600"/>
      <c r="C139" s="77"/>
      <c r="D139" s="77"/>
      <c r="E139" s="77"/>
      <c r="F139" s="416">
        <v>0</v>
      </c>
    </row>
    <row r="140" spans="1:6">
      <c r="A140" s="599">
        <v>8</v>
      </c>
      <c r="B140" s="600"/>
      <c r="C140" s="77"/>
      <c r="D140" s="77"/>
      <c r="E140" s="77"/>
      <c r="F140" s="416">
        <v>0</v>
      </c>
    </row>
    <row r="141" spans="1:6">
      <c r="A141" s="599">
        <v>9</v>
      </c>
      <c r="B141" s="600"/>
      <c r="C141" s="77"/>
      <c r="D141" s="77"/>
      <c r="E141" s="77"/>
      <c r="F141" s="416">
        <v>0</v>
      </c>
    </row>
    <row r="142" spans="1:6">
      <c r="A142" s="599">
        <v>10</v>
      </c>
      <c r="B142" s="600"/>
      <c r="C142" s="77"/>
      <c r="D142" s="77"/>
      <c r="E142" s="77"/>
      <c r="F142" s="416">
        <v>0</v>
      </c>
    </row>
    <row r="143" spans="1:6">
      <c r="A143" s="599">
        <v>11</v>
      </c>
      <c r="B143" s="600"/>
      <c r="C143" s="77"/>
      <c r="D143" s="77"/>
      <c r="E143" s="77"/>
      <c r="F143" s="416">
        <v>0</v>
      </c>
    </row>
    <row r="144" spans="1:6">
      <c r="A144" s="599">
        <v>12</v>
      </c>
      <c r="B144" s="600"/>
      <c r="C144" s="77"/>
      <c r="D144" s="77"/>
      <c r="E144" s="77"/>
      <c r="F144" s="416">
        <v>0</v>
      </c>
    </row>
    <row r="145" spans="1:8">
      <c r="A145" s="599">
        <v>13</v>
      </c>
      <c r="B145" s="600"/>
      <c r="C145" s="77"/>
      <c r="D145" s="77"/>
      <c r="E145" s="77"/>
      <c r="F145" s="416">
        <v>0</v>
      </c>
    </row>
    <row r="146" spans="1:8">
      <c r="A146" s="599">
        <v>14</v>
      </c>
      <c r="B146" s="600"/>
      <c r="C146" s="77"/>
      <c r="D146" s="77"/>
      <c r="E146" s="77"/>
      <c r="F146" s="416">
        <v>0</v>
      </c>
    </row>
    <row r="147" spans="1:8">
      <c r="A147" s="599">
        <v>15</v>
      </c>
      <c r="B147" s="600"/>
      <c r="C147" s="77"/>
      <c r="D147" s="77"/>
      <c r="E147" s="77"/>
      <c r="F147" s="416">
        <v>0</v>
      </c>
    </row>
    <row r="148" spans="1:8">
      <c r="A148" s="449" t="s">
        <v>562</v>
      </c>
      <c r="B148" s="450" t="s">
        <v>570</v>
      </c>
      <c r="C148" s="418">
        <v>0</v>
      </c>
      <c r="D148" s="418"/>
      <c r="E148" s="418">
        <v>0</v>
      </c>
      <c r="F148" s="418">
        <v>0</v>
      </c>
    </row>
    <row r="149" spans="1:8">
      <c r="A149" s="453" t="s">
        <v>571</v>
      </c>
      <c r="B149" s="450" t="s">
        <v>572</v>
      </c>
      <c r="C149" s="418">
        <v>0</v>
      </c>
      <c r="D149" s="418"/>
      <c r="E149" s="418">
        <v>0</v>
      </c>
      <c r="F149" s="418"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42">
        <f>pdeReportingDate</f>
        <v>45960</v>
      </c>
      <c r="C151" s="642"/>
      <c r="D151" s="642"/>
      <c r="E151" s="642"/>
      <c r="F151" s="642"/>
      <c r="G151" s="642"/>
      <c r="H151" s="642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43" t="str">
        <f>authorName</f>
        <v>"БУККИПИНГ БК" ЕООД</v>
      </c>
      <c r="C153" s="643"/>
      <c r="D153" s="643"/>
      <c r="E153" s="643"/>
      <c r="F153" s="643"/>
      <c r="G153" s="643"/>
      <c r="H153" s="643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2"/>
      <c r="B156" s="641" t="s">
        <v>294</v>
      </c>
      <c r="C156" s="641"/>
      <c r="D156" s="641"/>
      <c r="E156" s="641"/>
      <c r="F156" s="511"/>
      <c r="G156" s="38"/>
      <c r="H156" s="35"/>
    </row>
    <row r="157" spans="1:8">
      <c r="A157" s="612"/>
      <c r="B157" s="641" t="s">
        <v>294</v>
      </c>
      <c r="C157" s="641"/>
      <c r="D157" s="641"/>
      <c r="E157" s="641"/>
      <c r="F157" s="511"/>
      <c r="G157" s="38"/>
      <c r="H157" s="35"/>
    </row>
    <row r="158" spans="1:8">
      <c r="A158" s="612"/>
      <c r="B158" s="641" t="s">
        <v>294</v>
      </c>
      <c r="C158" s="641"/>
      <c r="D158" s="641"/>
      <c r="E158" s="641"/>
      <c r="F158" s="511"/>
      <c r="G158" s="38"/>
      <c r="H158" s="35"/>
    </row>
    <row r="159" spans="1:8">
      <c r="A159" s="612"/>
      <c r="B159" s="641" t="s">
        <v>294</v>
      </c>
      <c r="C159" s="641"/>
      <c r="D159" s="641"/>
      <c r="E159" s="641"/>
      <c r="F159" s="511"/>
      <c r="G159" s="38"/>
      <c r="H159" s="35"/>
    </row>
    <row r="160" spans="1:8">
      <c r="A160" s="612"/>
      <c r="B160" s="641"/>
      <c r="C160" s="641"/>
      <c r="D160" s="641"/>
      <c r="E160" s="641"/>
      <c r="F160" s="511"/>
      <c r="G160" s="38"/>
      <c r="H160" s="35"/>
    </row>
    <row r="161" spans="1:8">
      <c r="A161" s="612"/>
      <c r="B161" s="641"/>
      <c r="C161" s="641"/>
      <c r="D161" s="641"/>
      <c r="E161" s="641"/>
      <c r="F161" s="511"/>
      <c r="G161" s="38"/>
      <c r="H161" s="35"/>
    </row>
    <row r="162" spans="1:8">
      <c r="A162" s="612"/>
      <c r="B162" s="641"/>
      <c r="C162" s="641"/>
      <c r="D162" s="641"/>
      <c r="E162" s="641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G1" zoomScale="80" zoomScaleNormal="85" zoomScaleSheetLayoutView="80" workbookViewId="0">
      <selection activeCell="E34" sqref="E34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688"/>
      <c r="E1" s="688"/>
      <c r="F1" s="688"/>
      <c r="G1" s="688"/>
      <c r="H1" s="688"/>
      <c r="I1" s="688"/>
      <c r="J1" s="14"/>
      <c r="K1" s="56"/>
      <c r="L1" s="55"/>
      <c r="M1" s="55"/>
    </row>
    <row r="2" spans="1:19">
      <c r="A2" s="61"/>
      <c r="B2" s="30"/>
      <c r="C2" s="31"/>
      <c r="D2" s="688"/>
      <c r="E2" s="688"/>
      <c r="F2" s="688"/>
      <c r="G2" s="688"/>
      <c r="H2" s="688"/>
      <c r="I2" s="688"/>
      <c r="J2" s="14"/>
      <c r="K2" s="55"/>
      <c r="L2" s="55"/>
      <c r="M2" s="55"/>
    </row>
    <row r="3" spans="1:19">
      <c r="A3" s="62" t="str">
        <f>CONCATENATE("на ",UPPER(pdeName))</f>
        <v>на "ФОРУКОМ ФОНД ИМОТИ" АДСИЦ</v>
      </c>
      <c r="B3" s="54"/>
      <c r="C3" s="60"/>
      <c r="D3" s="689"/>
      <c r="E3" s="689"/>
      <c r="F3" s="689"/>
      <c r="G3" s="689"/>
      <c r="H3" s="689"/>
      <c r="I3" s="689"/>
      <c r="J3" s="689"/>
      <c r="K3" s="34"/>
      <c r="P3" s="43"/>
      <c r="Q3" s="635"/>
    </row>
    <row r="4" spans="1:19">
      <c r="A4" s="62" t="str">
        <f>CONCATENATE("ЕИК по БУЛСТАТ: ", pdeBulstat)</f>
        <v>ЕИК по БУЛСТАТ: 126722797</v>
      </c>
      <c r="B4" s="91"/>
      <c r="C4" s="91"/>
      <c r="D4" s="690"/>
      <c r="E4" s="690"/>
      <c r="F4" s="690"/>
      <c r="G4" s="690"/>
      <c r="H4" s="690"/>
      <c r="I4" s="690"/>
      <c r="J4" s="690"/>
      <c r="L4" s="35"/>
      <c r="P4" s="65"/>
      <c r="Q4" s="63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691"/>
      <c r="E5" s="691"/>
      <c r="F5" s="691"/>
      <c r="G5" s="689"/>
      <c r="H5" s="689"/>
      <c r="I5" s="689"/>
      <c r="J5" s="692"/>
      <c r="L5" s="37"/>
      <c r="P5" s="65"/>
      <c r="Q5" s="637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 customHeight="1">
      <c r="A7" s="662" t="s">
        <v>484</v>
      </c>
      <c r="B7" s="663"/>
      <c r="C7" s="666" t="s">
        <v>28</v>
      </c>
      <c r="D7" s="693" t="s">
        <v>574</v>
      </c>
      <c r="E7" s="693"/>
      <c r="F7" s="693"/>
      <c r="G7" s="693"/>
      <c r="H7" s="693" t="s">
        <v>575</v>
      </c>
      <c r="I7" s="693"/>
      <c r="J7" s="658" t="s">
        <v>576</v>
      </c>
      <c r="K7" s="693" t="s">
        <v>577</v>
      </c>
      <c r="L7" s="693"/>
      <c r="M7" s="693"/>
      <c r="N7" s="693"/>
      <c r="O7" s="693" t="s">
        <v>575</v>
      </c>
      <c r="P7" s="693"/>
      <c r="Q7" s="658" t="s">
        <v>578</v>
      </c>
      <c r="R7" s="660" t="s">
        <v>579</v>
      </c>
    </row>
    <row r="8" spans="1:19" s="93" customFormat="1" ht="66.75" customHeight="1">
      <c r="A8" s="664"/>
      <c r="B8" s="665"/>
      <c r="C8" s="66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9"/>
      <c r="R8" s="661"/>
    </row>
    <row r="9" spans="1:19" s="93" customFormat="1" ht="16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6">
        <f t="shared" si="1"/>
        <v>0</v>
      </c>
    </row>
    <row r="13" spans="1:19">
      <c r="A13" s="295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6">
        <f t="shared" si="1"/>
        <v>0</v>
      </c>
    </row>
    <row r="14" spans="1:19">
      <c r="A14" s="295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6">
        <f t="shared" si="1"/>
        <v>0</v>
      </c>
    </row>
    <row r="15" spans="1:19">
      <c r="A15" s="295" t="s">
        <v>604</v>
      </c>
      <c r="B15" s="280" t="s">
        <v>605</v>
      </c>
      <c r="C15" s="126" t="s">
        <v>606</v>
      </c>
      <c r="D15" s="287">
        <v>7</v>
      </c>
      <c r="E15" s="287"/>
      <c r="F15" s="287"/>
      <c r="G15" s="283">
        <f t="shared" si="2"/>
        <v>7</v>
      </c>
      <c r="H15" s="287"/>
      <c r="I15" s="287"/>
      <c r="J15" s="283">
        <f t="shared" si="3"/>
        <v>7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6">
        <f t="shared" si="1"/>
        <v>7</v>
      </c>
    </row>
    <row r="16" spans="1:19">
      <c r="A16" s="317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6">
        <f t="shared" si="1"/>
        <v>0</v>
      </c>
    </row>
    <row r="17" spans="1:18" ht="31">
      <c r="A17" s="295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6">
        <f t="shared" si="1"/>
        <v>0</v>
      </c>
    </row>
    <row r="18" spans="1:18">
      <c r="A18" s="295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6">
        <f t="shared" si="1"/>
        <v>0</v>
      </c>
    </row>
    <row r="19" spans="1:18">
      <c r="A19" s="295"/>
      <c r="B19" s="281" t="s">
        <v>553</v>
      </c>
      <c r="C19" s="129" t="s">
        <v>616</v>
      </c>
      <c r="D19" s="288">
        <f>SUM(D11:D18)</f>
        <v>7</v>
      </c>
      <c r="E19" s="288">
        <f>SUM(E11:E18)</f>
        <v>0</v>
      </c>
      <c r="F19" s="288">
        <f>SUM(F11:F18)</f>
        <v>0</v>
      </c>
      <c r="G19" s="283">
        <f t="shared" si="2"/>
        <v>7</v>
      </c>
      <c r="H19" s="288">
        <f>SUM(H11:H18)</f>
        <v>0</v>
      </c>
      <c r="I19" s="288">
        <f>SUM(I11:I18)</f>
        <v>0</v>
      </c>
      <c r="J19" s="283">
        <f t="shared" si="3"/>
        <v>7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6">
        <f t="shared" si="1"/>
        <v>7</v>
      </c>
    </row>
    <row r="20" spans="1:18">
      <c r="A20" s="297" t="s">
        <v>617</v>
      </c>
      <c r="B20" s="282" t="s">
        <v>618</v>
      </c>
      <c r="C20" s="129" t="s">
        <v>619</v>
      </c>
      <c r="D20" s="287">
        <v>35146</v>
      </c>
      <c r="E20" s="287">
        <v>21</v>
      </c>
      <c r="F20" s="287"/>
      <c r="G20" s="283">
        <f t="shared" si="2"/>
        <v>35167</v>
      </c>
      <c r="H20" s="287"/>
      <c r="I20" s="287"/>
      <c r="J20" s="283">
        <f t="shared" si="3"/>
        <v>35167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6">
        <f t="shared" si="1"/>
        <v>35167</v>
      </c>
    </row>
    <row r="21" spans="1:18">
      <c r="A21" s="297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6"/>
    </row>
    <row r="22" spans="1:18">
      <c r="A22" s="294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6">
        <f t="shared" si="1"/>
        <v>0</v>
      </c>
    </row>
    <row r="23" spans="1:18">
      <c r="A23" s="294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6">
        <f t="shared" si="1"/>
        <v>0</v>
      </c>
    </row>
    <row r="24" spans="1:18">
      <c r="A24" s="295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6">
        <f t="shared" si="1"/>
        <v>0</v>
      </c>
    </row>
    <row r="25" spans="1:18">
      <c r="A25" s="295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6">
        <f t="shared" si="1"/>
        <v>0</v>
      </c>
    </row>
    <row r="28" spans="1:18">
      <c r="A28" s="295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299">
        <f t="shared" si="1"/>
        <v>0</v>
      </c>
    </row>
    <row r="29" spans="1:18">
      <c r="A29" s="294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0"/>
    </row>
    <row r="30" spans="1:18">
      <c r="A30" s="295" t="s">
        <v>592</v>
      </c>
      <c r="B30" s="285" t="s">
        <v>635</v>
      </c>
      <c r="C30" s="133" t="s">
        <v>636</v>
      </c>
      <c r="D30" s="293">
        <v>6223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6223</v>
      </c>
      <c r="H30" s="293">
        <f t="shared" si="6"/>
        <v>0</v>
      </c>
      <c r="I30" s="293">
        <f t="shared" si="6"/>
        <v>0</v>
      </c>
      <c r="J30" s="293">
        <f t="shared" si="3"/>
        <v>6223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1">
        <f>J30-Q30</f>
        <v>6223</v>
      </c>
    </row>
    <row r="31" spans="1:18">
      <c r="A31" s="295"/>
      <c r="B31" s="280" t="s">
        <v>127</v>
      </c>
      <c r="C31" s="126" t="s">
        <v>637</v>
      </c>
      <c r="D31" s="287">
        <v>6223</v>
      </c>
      <c r="E31" s="287"/>
      <c r="F31" s="287"/>
      <c r="G31" s="283">
        <f t="shared" si="2"/>
        <v>6223</v>
      </c>
      <c r="H31" s="287"/>
      <c r="I31" s="287"/>
      <c r="J31" s="283">
        <f t="shared" si="3"/>
        <v>6223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6">
        <f t="shared" ref="R31:R42" si="8">J31-Q31</f>
        <v>6223</v>
      </c>
    </row>
    <row r="32" spans="1:18">
      <c r="A32" s="295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6">
        <f t="shared" si="8"/>
        <v>0</v>
      </c>
    </row>
    <row r="33" spans="1:18">
      <c r="A33" s="295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6">
        <f t="shared" si="8"/>
        <v>0</v>
      </c>
    </row>
    <row r="34" spans="1:18">
      <c r="A34" s="295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6">
        <f t="shared" si="8"/>
        <v>0</v>
      </c>
    </row>
    <row r="35" spans="1:18">
      <c r="A35" s="295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6">
        <f t="shared" si="8"/>
        <v>0</v>
      </c>
    </row>
    <row r="36" spans="1:18">
      <c r="A36" s="295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6">
        <f t="shared" si="8"/>
        <v>0</v>
      </c>
    </row>
    <row r="37" spans="1:18">
      <c r="A37" s="295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6">
        <f t="shared" si="8"/>
        <v>0</v>
      </c>
    </row>
    <row r="38" spans="1:18">
      <c r="A38" s="295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6">
        <f t="shared" si="8"/>
        <v>0</v>
      </c>
    </row>
    <row r="39" spans="1:18">
      <c r="A39" s="295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6">
        <f t="shared" si="8"/>
        <v>0</v>
      </c>
    </row>
    <row r="40" spans="1:18">
      <c r="A40" s="295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6">
        <f t="shared" si="8"/>
        <v>0</v>
      </c>
    </row>
    <row r="41" spans="1:18">
      <c r="A41" s="295"/>
      <c r="B41" s="281" t="s">
        <v>651</v>
      </c>
      <c r="C41" s="129" t="s">
        <v>652</v>
      </c>
      <c r="D41" s="288">
        <f>D30+D35+D40</f>
        <v>6223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6223</v>
      </c>
      <c r="H41" s="288">
        <f t="shared" si="10"/>
        <v>0</v>
      </c>
      <c r="I41" s="288">
        <f t="shared" si="10"/>
        <v>0</v>
      </c>
      <c r="J41" s="283">
        <f t="shared" si="3"/>
        <v>6223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6">
        <f t="shared" si="8"/>
        <v>6223</v>
      </c>
    </row>
    <row r="42" spans="1:18">
      <c r="A42" s="297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6">
        <f t="shared" si="8"/>
        <v>0</v>
      </c>
    </row>
    <row r="43" spans="1:18" ht="16" thickBot="1">
      <c r="A43" s="302"/>
      <c r="B43" s="303" t="s">
        <v>656</v>
      </c>
      <c r="C43" s="304" t="s">
        <v>657</v>
      </c>
      <c r="D43" s="305">
        <f>D19+D20+D22+D28+D41+D42</f>
        <v>41376</v>
      </c>
      <c r="E43" s="305">
        <f>E19+E20+E22+E28+E41+E42</f>
        <v>21</v>
      </c>
      <c r="F43" s="305">
        <f t="shared" ref="F43:R43" si="11">F19+F20+F22+F28+F41+F42</f>
        <v>0</v>
      </c>
      <c r="G43" s="305">
        <f t="shared" si="11"/>
        <v>41397</v>
      </c>
      <c r="H43" s="305">
        <f t="shared" si="11"/>
        <v>0</v>
      </c>
      <c r="I43" s="305">
        <f t="shared" si="11"/>
        <v>0</v>
      </c>
      <c r="J43" s="305">
        <f t="shared" si="11"/>
        <v>41397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41397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42">
        <f>pdeReportingDate</f>
        <v>45960</v>
      </c>
      <c r="D46" s="642"/>
      <c r="E46" s="642"/>
      <c r="F46" s="642"/>
      <c r="G46" s="642"/>
      <c r="H46" s="642"/>
      <c r="I46" s="642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635"/>
      <c r="E47" s="635"/>
      <c r="F47" s="635"/>
      <c r="G47" s="635"/>
      <c r="H47" s="635"/>
      <c r="I47" s="635"/>
    </row>
    <row r="48" spans="1:18">
      <c r="B48" s="611" t="s">
        <v>293</v>
      </c>
      <c r="C48" s="643" t="str">
        <f>authorName</f>
        <v>"БУККИПИНГ БК" ЕООД</v>
      </c>
      <c r="D48" s="643"/>
      <c r="E48" s="643"/>
      <c r="F48" s="643"/>
      <c r="G48" s="643"/>
      <c r="H48" s="643"/>
      <c r="I48" s="643"/>
    </row>
    <row r="49" spans="2:9">
      <c r="B49" s="611"/>
      <c r="C49" s="66"/>
      <c r="D49" s="636"/>
      <c r="E49" s="636"/>
      <c r="F49" s="636"/>
      <c r="G49" s="636"/>
      <c r="H49" s="636"/>
      <c r="I49" s="636"/>
    </row>
    <row r="50" spans="2:9">
      <c r="B50" s="611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2"/>
      <c r="C51" s="641" t="s">
        <v>294</v>
      </c>
      <c r="D51" s="641"/>
      <c r="E51" s="641"/>
      <c r="F51" s="641"/>
      <c r="G51" s="511"/>
      <c r="H51" s="38"/>
      <c r="I51" s="35"/>
    </row>
    <row r="52" spans="2:9">
      <c r="B52" s="612"/>
      <c r="C52" s="641" t="s">
        <v>294</v>
      </c>
      <c r="D52" s="641"/>
      <c r="E52" s="641"/>
      <c r="F52" s="641"/>
      <c r="G52" s="511"/>
      <c r="H52" s="38"/>
      <c r="I52" s="35"/>
    </row>
    <row r="53" spans="2:9">
      <c r="B53" s="612"/>
      <c r="C53" s="641" t="s">
        <v>294</v>
      </c>
      <c r="D53" s="641"/>
      <c r="E53" s="641"/>
      <c r="F53" s="641"/>
      <c r="G53" s="511"/>
      <c r="H53" s="38"/>
      <c r="I53" s="35"/>
    </row>
    <row r="54" spans="2:9">
      <c r="B54" s="612"/>
      <c r="C54" s="641" t="s">
        <v>294</v>
      </c>
      <c r="D54" s="641"/>
      <c r="E54" s="641"/>
      <c r="F54" s="641"/>
      <c r="G54" s="511"/>
      <c r="H54" s="38"/>
      <c r="I54" s="35"/>
    </row>
    <row r="55" spans="2:9">
      <c r="B55" s="612"/>
      <c r="C55" s="641"/>
      <c r="D55" s="641"/>
      <c r="E55" s="641"/>
      <c r="F55" s="641"/>
      <c r="G55" s="511"/>
      <c r="H55" s="38"/>
      <c r="I55" s="35"/>
    </row>
    <row r="56" spans="2:9">
      <c r="B56" s="612"/>
      <c r="C56" s="641"/>
      <c r="D56" s="641"/>
      <c r="E56" s="641"/>
      <c r="F56" s="641"/>
      <c r="G56" s="511"/>
      <c r="H56" s="38"/>
      <c r="I56" s="35"/>
    </row>
    <row r="57" spans="2:9">
      <c r="B57" s="612"/>
      <c r="C57" s="641"/>
      <c r="D57" s="641"/>
      <c r="E57" s="641"/>
      <c r="F57" s="641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CCC4B010-6F1D-4AD9-86C4-C4B719DCFD1C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52ACECA-1D6A-4CE2-B20D-087BECB48067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5" zoomScale="80" zoomScaleNormal="85" zoomScaleSheetLayoutView="80" workbookViewId="0">
      <selection activeCell="C97" sqref="C97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"ФОРУКОМ ФОНД ИМОТИ"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71" t="s">
        <v>484</v>
      </c>
      <c r="B8" s="673" t="s">
        <v>28</v>
      </c>
      <c r="C8" s="669" t="s">
        <v>661</v>
      </c>
      <c r="D8" s="321" t="s">
        <v>662</v>
      </c>
      <c r="E8" s="322"/>
      <c r="F8" s="105"/>
    </row>
    <row r="9" spans="1:8" s="93" customFormat="1" ht="15">
      <c r="A9" s="672"/>
      <c r="B9" s="674"/>
      <c r="C9" s="670"/>
      <c r="D9" s="108" t="s">
        <v>663</v>
      </c>
      <c r="E9" s="323" t="s">
        <v>664</v>
      </c>
      <c r="F9" s="105"/>
    </row>
    <row r="10" spans="1:8" s="93" customFormat="1" ht="16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v>24</v>
      </c>
      <c r="D18" s="318">
        <f>+D19+D20</f>
        <v>0</v>
      </c>
      <c r="E18" s="325">
        <f t="shared" si="0"/>
        <v>24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>
        <v>24</v>
      </c>
      <c r="D20" s="324"/>
      <c r="E20" s="325">
        <f t="shared" si="0"/>
        <v>24</v>
      </c>
      <c r="F20" s="110"/>
    </row>
    <row r="21" spans="1:6" ht="16" thickBot="1">
      <c r="A21" s="339" t="s">
        <v>683</v>
      </c>
      <c r="B21" s="340" t="s">
        <v>684</v>
      </c>
      <c r="C21" s="387">
        <f>C13+C17+C18</f>
        <v>24</v>
      </c>
      <c r="D21" s="387">
        <f>D13+D17+D18</f>
        <v>0</v>
      </c>
      <c r="E21" s="388">
        <f>E13+E17+E18</f>
        <v>24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/>
      <c r="D23" s="390"/>
      <c r="E23" s="389">
        <f t="shared" si="0"/>
        <v>0</v>
      </c>
      <c r="F23" s="110"/>
    </row>
    <row r="24" spans="1:6" ht="16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/>
      <c r="D29" s="324"/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>
        <v>11</v>
      </c>
      <c r="D30" s="324">
        <v>11</v>
      </c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/>
      <c r="D31" s="324"/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/>
      <c r="D32" s="324"/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v>458</v>
      </c>
      <c r="D40" s="318">
        <v>458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458</v>
      </c>
      <c r="D44" s="324">
        <v>458</v>
      </c>
      <c r="E44" s="325">
        <f t="shared" si="0"/>
        <v>0</v>
      </c>
      <c r="F44" s="110"/>
    </row>
    <row r="45" spans="1:6" ht="16" thickBot="1">
      <c r="A45" s="344" t="s">
        <v>727</v>
      </c>
      <c r="B45" s="345" t="s">
        <v>728</v>
      </c>
      <c r="C45" s="385">
        <f>C26+C30+C31+C33+C32+C34+C35+C40</f>
        <v>469</v>
      </c>
      <c r="D45" s="385">
        <f>D26+D30+D31+D33+D32+D34+D35+D40</f>
        <v>469</v>
      </c>
      <c r="E45" s="386">
        <f>E26+E30+E31+E33+E32+E34+E35+E40</f>
        <v>0</v>
      </c>
      <c r="F45" s="110"/>
    </row>
    <row r="46" spans="1:6" ht="16" thickBot="1">
      <c r="A46" s="346" t="s">
        <v>729</v>
      </c>
      <c r="B46" s="347" t="s">
        <v>730</v>
      </c>
      <c r="C46" s="391">
        <f>C45+C23+C21+C11</f>
        <v>493</v>
      </c>
      <c r="D46" s="391">
        <f>D45+D23+D21+D11</f>
        <v>469</v>
      </c>
      <c r="E46" s="392">
        <f>E45+E23+E21+E11</f>
        <v>24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484</v>
      </c>
      <c r="B50" s="673" t="s">
        <v>28</v>
      </c>
      <c r="C50" s="675" t="s">
        <v>732</v>
      </c>
      <c r="D50" s="321" t="s">
        <v>733</v>
      </c>
      <c r="E50" s="321"/>
      <c r="F50" s="677" t="s">
        <v>734</v>
      </c>
    </row>
    <row r="51" spans="1:6" s="93" customFormat="1" ht="18" customHeight="1">
      <c r="A51" s="672"/>
      <c r="B51" s="674"/>
      <c r="C51" s="676"/>
      <c r="D51" s="107" t="s">
        <v>663</v>
      </c>
      <c r="E51" s="107" t="s">
        <v>664</v>
      </c>
      <c r="F51" s="678"/>
    </row>
    <row r="52" spans="1:6" s="93" customFormat="1" ht="16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6" t="s">
        <v>743</v>
      </c>
      <c r="B58" s="112" t="s">
        <v>744</v>
      </c>
      <c r="C58" s="113">
        <v>12552</v>
      </c>
      <c r="D58" s="113">
        <f>D59+D61</f>
        <v>0</v>
      </c>
      <c r="E58" s="111">
        <f t="shared" si="1"/>
        <v>12552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12552</v>
      </c>
      <c r="D59" s="160"/>
      <c r="E59" s="111">
        <f t="shared" si="1"/>
        <v>12552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>
        <v>14000</v>
      </c>
      <c r="D65" s="160"/>
      <c r="E65" s="111">
        <f t="shared" si="1"/>
        <v>14000</v>
      </c>
      <c r="F65" s="159"/>
    </row>
    <row r="66" spans="1:6">
      <c r="A66" s="326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39" t="s">
        <v>760</v>
      </c>
      <c r="B68" s="340" t="s">
        <v>761</v>
      </c>
      <c r="C68" s="383">
        <f>C54+C58+C63+C64+C65+C66</f>
        <v>26552</v>
      </c>
      <c r="D68" s="383">
        <f>D54+D58+D63+D64+D65+D66</f>
        <v>0</v>
      </c>
      <c r="E68" s="381">
        <f t="shared" si="1"/>
        <v>26552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6" t="s">
        <v>743</v>
      </c>
      <c r="B77" s="112" t="s">
        <v>773</v>
      </c>
      <c r="C77" s="113">
        <v>1415</v>
      </c>
      <c r="D77" s="113">
        <v>1415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>
        <v>1410</v>
      </c>
      <c r="D78" s="160">
        <v>1410</v>
      </c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4000</v>
      </c>
      <c r="D82" s="113">
        <f>SUM(D83:D86)</f>
        <v>4000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>
        <v>4000</v>
      </c>
      <c r="D84" s="160">
        <v>4000</v>
      </c>
      <c r="E84" s="111">
        <f t="shared" si="1"/>
        <v>0</v>
      </c>
      <c r="F84" s="159"/>
    </row>
    <row r="85" spans="1:6" ht="31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v>3736</v>
      </c>
      <c r="D87" s="111">
        <v>3736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>
        <v>3253</v>
      </c>
      <c r="D90" s="160">
        <v>3253</v>
      </c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v>475</v>
      </c>
      <c r="D92" s="113">
        <v>475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>
        <v>474</v>
      </c>
      <c r="D94" s="160">
        <v>474</v>
      </c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v>12</v>
      </c>
      <c r="D97" s="160">
        <v>12</v>
      </c>
      <c r="E97" s="111">
        <f t="shared" si="1"/>
        <v>0</v>
      </c>
      <c r="F97" s="159"/>
    </row>
    <row r="98" spans="1:8" ht="16" thickBot="1">
      <c r="A98" s="339" t="s">
        <v>811</v>
      </c>
      <c r="B98" s="340" t="s">
        <v>812</v>
      </c>
      <c r="C98" s="381">
        <f>C87+C82+C77+C73+C97</f>
        <v>9163</v>
      </c>
      <c r="D98" s="381">
        <f>D87+D82+D77+D73+D97</f>
        <v>9163</v>
      </c>
      <c r="E98" s="381">
        <f>E87+E82+E77+E73+E97</f>
        <v>0</v>
      </c>
      <c r="F98" s="382">
        <f>F87+F82+F77+F73+F97</f>
        <v>0</v>
      </c>
    </row>
    <row r="99" spans="1:8" ht="16" thickBot="1">
      <c r="A99" s="362" t="s">
        <v>813</v>
      </c>
      <c r="B99" s="363" t="s">
        <v>814</v>
      </c>
      <c r="C99" s="375">
        <f>C98+C70+C68</f>
        <v>35715</v>
      </c>
      <c r="D99" s="375">
        <f>D98+D70+D68</f>
        <v>9163</v>
      </c>
      <c r="E99" s="375">
        <f>E98+E70+E68</f>
        <v>26552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8" t="s">
        <v>829</v>
      </c>
      <c r="B109" s="668"/>
      <c r="C109" s="668"/>
      <c r="D109" s="668"/>
      <c r="E109" s="668"/>
      <c r="F109" s="668"/>
    </row>
    <row r="111" spans="1:8">
      <c r="A111" s="610" t="s">
        <v>8</v>
      </c>
      <c r="B111" s="642">
        <f>pdeReportingDate</f>
        <v>45960</v>
      </c>
      <c r="C111" s="642"/>
      <c r="D111" s="642"/>
      <c r="E111" s="642"/>
      <c r="F111" s="642"/>
      <c r="G111" s="44"/>
      <c r="H111" s="44"/>
    </row>
    <row r="112" spans="1:8">
      <c r="A112" s="610"/>
      <c r="B112" s="642"/>
      <c r="C112" s="642"/>
      <c r="D112" s="642"/>
      <c r="E112" s="642"/>
      <c r="F112" s="642"/>
      <c r="G112" s="44"/>
      <c r="H112" s="44"/>
    </row>
    <row r="113" spans="1:8">
      <c r="A113" s="611" t="s">
        <v>293</v>
      </c>
      <c r="B113" s="643" t="str">
        <f>authorName</f>
        <v>"БУККИПИНГ БК" ЕООД</v>
      </c>
      <c r="C113" s="643"/>
      <c r="D113" s="643"/>
      <c r="E113" s="643"/>
      <c r="F113" s="643"/>
      <c r="G113" s="66"/>
      <c r="H113" s="66"/>
    </row>
    <row r="114" spans="1:8">
      <c r="A114" s="611"/>
      <c r="B114" s="643"/>
      <c r="C114" s="643"/>
      <c r="D114" s="643"/>
      <c r="E114" s="643"/>
      <c r="F114" s="643"/>
      <c r="G114" s="66"/>
      <c r="H114" s="66"/>
    </row>
    <row r="115" spans="1:8">
      <c r="A115" s="611" t="s">
        <v>13</v>
      </c>
      <c r="B115" s="644"/>
      <c r="C115" s="644"/>
      <c r="D115" s="644"/>
      <c r="E115" s="644"/>
      <c r="F115" s="644"/>
      <c r="G115" s="68"/>
      <c r="H115" s="68"/>
    </row>
    <row r="116" spans="1:8" ht="15.75" customHeight="1">
      <c r="A116" s="612"/>
      <c r="B116" s="641" t="s">
        <v>294</v>
      </c>
      <c r="C116" s="641"/>
      <c r="D116" s="641"/>
      <c r="E116" s="641"/>
      <c r="F116" s="641"/>
      <c r="G116" s="612"/>
      <c r="H116" s="612"/>
    </row>
    <row r="117" spans="1:8" ht="15.75" customHeight="1">
      <c r="A117" s="612"/>
      <c r="B117" s="641" t="s">
        <v>294</v>
      </c>
      <c r="C117" s="641"/>
      <c r="D117" s="641"/>
      <c r="E117" s="641"/>
      <c r="F117" s="641"/>
      <c r="G117" s="612"/>
      <c r="H117" s="612"/>
    </row>
    <row r="118" spans="1:8" ht="15.75" customHeight="1">
      <c r="A118" s="612"/>
      <c r="B118" s="641" t="s">
        <v>294</v>
      </c>
      <c r="C118" s="641"/>
      <c r="D118" s="641"/>
      <c r="E118" s="641"/>
      <c r="F118" s="641"/>
      <c r="G118" s="612"/>
      <c r="H118" s="612"/>
    </row>
    <row r="119" spans="1:8" ht="15.75" customHeight="1">
      <c r="A119" s="612"/>
      <c r="B119" s="641" t="s">
        <v>294</v>
      </c>
      <c r="C119" s="641"/>
      <c r="D119" s="641"/>
      <c r="E119" s="641"/>
      <c r="F119" s="641"/>
      <c r="G119" s="612"/>
      <c r="H119" s="612"/>
    </row>
    <row r="120" spans="1:8">
      <c r="A120" s="612"/>
      <c r="B120" s="641"/>
      <c r="C120" s="641"/>
      <c r="D120" s="641"/>
      <c r="E120" s="641"/>
      <c r="F120" s="641"/>
      <c r="G120" s="612"/>
      <c r="H120" s="612"/>
    </row>
    <row r="121" spans="1:8">
      <c r="A121" s="612"/>
      <c r="B121" s="641"/>
      <c r="C121" s="641"/>
      <c r="D121" s="641"/>
      <c r="E121" s="641"/>
      <c r="F121" s="641"/>
      <c r="G121" s="612"/>
      <c r="H121" s="612"/>
    </row>
    <row r="122" spans="1:8">
      <c r="A122" s="612"/>
      <c r="B122" s="641"/>
      <c r="C122" s="641"/>
      <c r="D122" s="641"/>
      <c r="E122" s="641"/>
      <c r="F122" s="641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G17" sqref="G17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"ФОРУКОМ ФОНД ИМОТИ"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126722797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9" t="s">
        <v>484</v>
      </c>
      <c r="B8" s="684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4" t="s">
        <v>837</v>
      </c>
      <c r="H9" s="94"/>
      <c r="I9" s="683" t="s">
        <v>838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839</v>
      </c>
      <c r="H10" s="96" t="s">
        <v>840</v>
      </c>
      <c r="I10" s="683"/>
    </row>
    <row r="11" spans="1:22" ht="16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1000</v>
      </c>
      <c r="D17" s="396"/>
      <c r="E17" s="396"/>
      <c r="F17" s="396">
        <v>6223</v>
      </c>
      <c r="G17" s="396"/>
      <c r="H17" s="396"/>
      <c r="I17" s="397">
        <f t="shared" si="0"/>
        <v>6223</v>
      </c>
    </row>
    <row r="18" spans="1:16" ht="16" thickBot="1">
      <c r="A18" s="401" t="s">
        <v>553</v>
      </c>
      <c r="B18" s="402" t="s">
        <v>850</v>
      </c>
      <c r="C18" s="403">
        <f t="shared" ref="C18:H18" si="1">C13+C14+C16+C17</f>
        <v>1000</v>
      </c>
      <c r="D18" s="403">
        <f t="shared" si="1"/>
        <v>0</v>
      </c>
      <c r="E18" s="403">
        <f t="shared" si="1"/>
        <v>0</v>
      </c>
      <c r="F18" s="403">
        <f t="shared" si="1"/>
        <v>6223</v>
      </c>
      <c r="G18" s="403">
        <f t="shared" si="1"/>
        <v>0</v>
      </c>
      <c r="H18" s="403">
        <f t="shared" si="1"/>
        <v>0</v>
      </c>
      <c r="I18" s="404">
        <f t="shared" si="0"/>
        <v>6223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42">
        <f>pdeReportingDate</f>
        <v>45960</v>
      </c>
      <c r="C31" s="642"/>
      <c r="D31" s="642"/>
      <c r="E31" s="642"/>
      <c r="F31" s="642"/>
      <c r="G31" s="98"/>
      <c r="H31" s="98"/>
      <c r="I31" s="98"/>
    </row>
    <row r="32" spans="1:16">
      <c r="A32" s="610"/>
      <c r="B32" s="642"/>
      <c r="C32" s="642"/>
      <c r="D32" s="642"/>
      <c r="E32" s="642"/>
      <c r="F32" s="642"/>
      <c r="G32" s="98"/>
      <c r="H32" s="98"/>
      <c r="I32" s="98"/>
    </row>
    <row r="33" spans="1:9">
      <c r="A33" s="611" t="s">
        <v>293</v>
      </c>
      <c r="B33" s="643" t="str">
        <f>authorName</f>
        <v>"БУККИПИНГ БК" ЕООД</v>
      </c>
      <c r="C33" s="643"/>
      <c r="D33" s="643"/>
      <c r="E33" s="643"/>
      <c r="F33" s="643"/>
      <c r="G33" s="98"/>
      <c r="H33" s="98"/>
      <c r="I33" s="98"/>
    </row>
    <row r="34" spans="1:9">
      <c r="A34" s="611"/>
      <c r="B34" s="686"/>
      <c r="C34" s="686"/>
      <c r="D34" s="686"/>
      <c r="E34" s="686"/>
      <c r="F34" s="686"/>
      <c r="G34" s="686"/>
      <c r="H34" s="686"/>
      <c r="I34" s="686"/>
    </row>
    <row r="35" spans="1:9">
      <c r="A35" s="611" t="s">
        <v>13</v>
      </c>
      <c r="B35" s="687"/>
      <c r="C35" s="687"/>
      <c r="D35" s="687"/>
      <c r="E35" s="687"/>
      <c r="F35" s="687"/>
      <c r="G35" s="687"/>
      <c r="H35" s="687"/>
      <c r="I35" s="687"/>
    </row>
    <row r="36" spans="1:9" ht="15.75" customHeight="1">
      <c r="A36" s="612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2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2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2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2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2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2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toniganchev@gmail.com</cp:lastModifiedBy>
  <cp:revision/>
  <dcterms:created xsi:type="dcterms:W3CDTF">2006-09-16T00:00:00Z</dcterms:created>
  <dcterms:modified xsi:type="dcterms:W3CDTF">2025-10-30T14:49:10Z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